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-лист " sheetId="1" r:id="rId1"/>
  </sheets>
  <definedNames>
    <definedName name="_xlnm.Print_Area" localSheetId="0">'Прайс-лист '!$A$1:$M$208</definedName>
  </definedNames>
  <calcPr fullCalcOnLoad="1"/>
</workbook>
</file>

<file path=xl/sharedStrings.xml><?xml version="1.0" encoding="utf-8"?>
<sst xmlns="http://schemas.openxmlformats.org/spreadsheetml/2006/main" count="523" uniqueCount="254">
  <si>
    <t>Назва рослин</t>
  </si>
  <si>
    <t>1.</t>
  </si>
  <si>
    <t>Robinia pseudoacacia</t>
  </si>
  <si>
    <t>Акація біла</t>
  </si>
  <si>
    <t>1,5-2,0</t>
  </si>
  <si>
    <t>2,5-3,.0</t>
  </si>
  <si>
    <t>3,5-4,0</t>
  </si>
  <si>
    <t>2.</t>
  </si>
  <si>
    <t>Верба біла ф. куляста</t>
  </si>
  <si>
    <t>до 1,5</t>
  </si>
  <si>
    <t>Верба біла ф. плакуча</t>
  </si>
  <si>
    <t>1,6-2,0</t>
  </si>
  <si>
    <t>2,5-3,0</t>
  </si>
  <si>
    <t>3.</t>
  </si>
  <si>
    <t>Gleditsia</t>
  </si>
  <si>
    <t>2,0-3,5</t>
  </si>
  <si>
    <t>4.</t>
  </si>
  <si>
    <t>Populus pyramidalis</t>
  </si>
  <si>
    <t>Тополя пірамідальна</t>
  </si>
  <si>
    <t>2,0-2,5</t>
  </si>
  <si>
    <t>5.</t>
  </si>
  <si>
    <t>Черешня</t>
  </si>
  <si>
    <t>Armeniaca vulgaris</t>
  </si>
  <si>
    <t>Абрикос звичайний</t>
  </si>
  <si>
    <t>Береза бородавчаста</t>
  </si>
  <si>
    <t>1,0-1,5</t>
  </si>
  <si>
    <t>2,0-3,0</t>
  </si>
  <si>
    <t>Laburnum</t>
  </si>
  <si>
    <t xml:space="preserve">Бобівник </t>
  </si>
  <si>
    <t>1,0-2,0</t>
  </si>
  <si>
    <t>Corulus colurna</t>
  </si>
  <si>
    <t>Горіх ведмежий</t>
  </si>
  <si>
    <t>3,0-4,0</t>
  </si>
  <si>
    <t>Juglans regia</t>
  </si>
  <si>
    <t>Горіх грецький</t>
  </si>
  <si>
    <t>1-1,5</t>
  </si>
  <si>
    <t>6.</t>
  </si>
  <si>
    <t>Sorbus aucuparia</t>
  </si>
  <si>
    <t>2,6-3,0</t>
  </si>
  <si>
    <t>7.</t>
  </si>
  <si>
    <t>Carpinus  betulus</t>
  </si>
  <si>
    <t>Граб звичайний</t>
  </si>
  <si>
    <t>8.</t>
  </si>
  <si>
    <t>Quercus rudra</t>
  </si>
  <si>
    <t>Дуб червоний</t>
  </si>
  <si>
    <t>до 1,0</t>
  </si>
  <si>
    <t>9.</t>
  </si>
  <si>
    <t>Catalpa bignoides</t>
  </si>
  <si>
    <t>Катальпа бігонієвидна</t>
  </si>
  <si>
    <t>10.</t>
  </si>
  <si>
    <t>Acer platanoides</t>
  </si>
  <si>
    <t>Клен гостролистий</t>
  </si>
  <si>
    <t>4,0-5,0</t>
  </si>
  <si>
    <t>Клен гостролистий „Мікс”</t>
  </si>
  <si>
    <t>об 8-12 cм</t>
  </si>
  <si>
    <t>11.</t>
  </si>
  <si>
    <t>Acer saccharinum</t>
  </si>
  <si>
    <t>Клен сріблястий</t>
  </si>
  <si>
    <t>3,0-5,0</t>
  </si>
  <si>
    <t>13.</t>
  </si>
  <si>
    <t>Aesculus parviffora</t>
  </si>
  <si>
    <t xml:space="preserve">Каштан кінський </t>
  </si>
  <si>
    <t>14.</t>
  </si>
  <si>
    <t>2,5-3.0</t>
  </si>
  <si>
    <t>Липа „американка  нова”</t>
  </si>
  <si>
    <t>15.</t>
  </si>
  <si>
    <t>Tilia platifillos</t>
  </si>
  <si>
    <t>Липа крупнолиста</t>
  </si>
  <si>
    <t>об 12-16 cм</t>
  </si>
  <si>
    <t>16.</t>
  </si>
  <si>
    <t>Tilia „ Mikc”</t>
  </si>
  <si>
    <t>Липа „Мікс”</t>
  </si>
  <si>
    <t>об 18-20 cм</t>
  </si>
  <si>
    <t>17.</t>
  </si>
  <si>
    <t>Platan</t>
  </si>
  <si>
    <t xml:space="preserve"> Платан</t>
  </si>
  <si>
    <t>18.</t>
  </si>
  <si>
    <t>Khus  typhina L</t>
  </si>
  <si>
    <t xml:space="preserve"> Сумах</t>
  </si>
  <si>
    <t>19.</t>
  </si>
  <si>
    <t>Fraxinus excelsior</t>
  </si>
  <si>
    <t>Ясен звичайний</t>
  </si>
  <si>
    <t>20.</t>
  </si>
  <si>
    <t>Malus nezdwezkii</t>
  </si>
  <si>
    <t>Яблуня декоративна</t>
  </si>
  <si>
    <t>Larix decidua</t>
  </si>
  <si>
    <t>Модрина європейська</t>
  </si>
  <si>
    <t>Сосна звичайна</t>
  </si>
  <si>
    <t xml:space="preserve">Pseudotsuga </t>
  </si>
  <si>
    <t>Псевдотсуга</t>
  </si>
  <si>
    <t>Thuja ericoides</t>
  </si>
  <si>
    <t>Туя вересковидна</t>
  </si>
  <si>
    <t>Thuja occidentalis</t>
  </si>
  <si>
    <t>Thuja occidentalis Globa na-na</t>
  </si>
  <si>
    <t>Туя глоба на-на</t>
  </si>
  <si>
    <t>12.</t>
  </si>
  <si>
    <t>Juniperus virginiana</t>
  </si>
  <si>
    <t>Juniperus scopnlorum</t>
  </si>
  <si>
    <t xml:space="preserve">Ялівець скельний </t>
  </si>
  <si>
    <t>Picea abies</t>
  </si>
  <si>
    <t xml:space="preserve">Ялина звичайна </t>
  </si>
  <si>
    <t>Ялина канадська ф. конічна.</t>
  </si>
  <si>
    <t>Picea pungens</t>
  </si>
  <si>
    <t>Chaenomeles</t>
  </si>
  <si>
    <t>Айва японська</t>
  </si>
  <si>
    <t>0,5-0,7</t>
  </si>
  <si>
    <t>Berberis vulgaris</t>
  </si>
  <si>
    <t>Барбарис звичайний</t>
  </si>
  <si>
    <t xml:space="preserve">Berberis tunbergii </t>
  </si>
  <si>
    <t xml:space="preserve">Барбарис Тунберга </t>
  </si>
  <si>
    <t xml:space="preserve">0.6-1 </t>
  </si>
  <si>
    <t>Ligustrum vulgare</t>
  </si>
  <si>
    <t xml:space="preserve">Бірючина </t>
  </si>
  <si>
    <t>Еvonymus forthuna</t>
  </si>
  <si>
    <t>Бересклет Форчуна</t>
  </si>
  <si>
    <t>0,1-0,2</t>
  </si>
  <si>
    <t>Enonumus</t>
  </si>
  <si>
    <t>до 0,5</t>
  </si>
  <si>
    <t>Salix Hacuro Nashici</t>
  </si>
  <si>
    <t>0,8-1,2</t>
  </si>
  <si>
    <t>0,5-1,0</t>
  </si>
  <si>
    <t>Hybrangea gibrida</t>
  </si>
  <si>
    <t>Deutzia scabra</t>
  </si>
  <si>
    <t xml:space="preserve">Дейція жорстка </t>
  </si>
  <si>
    <t xml:space="preserve">Cornus alba </t>
  </si>
  <si>
    <t xml:space="preserve">Дерен </t>
  </si>
  <si>
    <t>Viburnum</t>
  </si>
  <si>
    <t>Калина звичайна</t>
  </si>
  <si>
    <t>Keria japonica</t>
  </si>
  <si>
    <t>Rosa rugosa</t>
  </si>
  <si>
    <t>Роза ругоза</t>
  </si>
  <si>
    <t>Buxus sempervirens</t>
  </si>
  <si>
    <t>Самшит вічнозелений</t>
  </si>
  <si>
    <t>Symphocarpus</t>
  </si>
  <si>
    <t>Сніжноягідник</t>
  </si>
  <si>
    <t>Spirea Antonio Watererii</t>
  </si>
  <si>
    <t>Спірея Антоній Ватерер</t>
  </si>
  <si>
    <t>0,3-0,4</t>
  </si>
  <si>
    <t>Spiraea Vangutti</t>
  </si>
  <si>
    <t>Спірея Ван-Гутта</t>
  </si>
  <si>
    <t>21.</t>
  </si>
  <si>
    <t>Spiraea   Alpina</t>
  </si>
  <si>
    <t>Спірея альпіна</t>
  </si>
  <si>
    <t>22.</t>
  </si>
  <si>
    <t>Spiraea   japonica</t>
  </si>
  <si>
    <t>Спірея японська широколиста</t>
  </si>
  <si>
    <t>23.</t>
  </si>
  <si>
    <t>Spiraea</t>
  </si>
  <si>
    <t>Спірея Бумальда</t>
  </si>
  <si>
    <t>0,5-1,00</t>
  </si>
  <si>
    <t>24.</t>
  </si>
  <si>
    <t>Спірея Дугласа</t>
  </si>
  <si>
    <t>25.</t>
  </si>
  <si>
    <t>Campsis</t>
  </si>
  <si>
    <t>Текома</t>
  </si>
  <si>
    <t>До 1 м.</t>
  </si>
  <si>
    <t>26.</t>
  </si>
  <si>
    <t>Forsythia</t>
  </si>
  <si>
    <t>27.</t>
  </si>
  <si>
    <t>Cersis canadensis</t>
  </si>
  <si>
    <t>Церціс канадський</t>
  </si>
  <si>
    <t>28.</t>
  </si>
  <si>
    <t>Philadelphus</t>
  </si>
  <si>
    <t>Pyracantha</t>
  </si>
  <si>
    <t>Піроканта</t>
  </si>
  <si>
    <t>Paeonia arboresceng</t>
  </si>
  <si>
    <t>Піон деревовидний</t>
  </si>
  <si>
    <t>Tamarix ramosissima</t>
  </si>
  <si>
    <t>Тамарикс</t>
  </si>
  <si>
    <t>Siringa vulgaris</t>
  </si>
  <si>
    <t>Бузок звичайний</t>
  </si>
  <si>
    <t>Siringa</t>
  </si>
  <si>
    <t>Бузок сортовий</t>
  </si>
  <si>
    <t>1,5-2</t>
  </si>
  <si>
    <t>Buddleja</t>
  </si>
  <si>
    <t>Будлея</t>
  </si>
  <si>
    <r>
      <t xml:space="preserve">                  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rFont val="Times New Roman"/>
        <family val="1"/>
      </rPr>
      <t>№  п/п</t>
    </r>
  </si>
  <si>
    <t>3,0-3,5</t>
  </si>
  <si>
    <t>4,0-4,5</t>
  </si>
  <si>
    <t>1  п/м</t>
  </si>
  <si>
    <t>1 п/м</t>
  </si>
  <si>
    <t xml:space="preserve">Туя західна розлога </t>
  </si>
  <si>
    <t>Ø 0,1</t>
  </si>
  <si>
    <t>Ø 0,10-0,15</t>
  </si>
  <si>
    <t>1.0 п/м</t>
  </si>
  <si>
    <t xml:space="preserve"> Ø-0,1</t>
  </si>
  <si>
    <t xml:space="preserve">Верба кущова Хакуро-Нішикі </t>
  </si>
  <si>
    <t>Гортензія деревовидна</t>
  </si>
  <si>
    <t>0,5-0,8</t>
  </si>
  <si>
    <t>2,5-3,5</t>
  </si>
  <si>
    <t>ХВОЙНІ ДЕРЕВА</t>
  </si>
  <si>
    <t>ЛИСТЯНІ ЧАГАРНИКИ</t>
  </si>
  <si>
    <t>ХВОЙНІ КУЩІ</t>
  </si>
  <si>
    <t>Ялівець віргінський  ф. розлогий</t>
  </si>
  <si>
    <t xml:space="preserve">                </t>
  </si>
  <si>
    <t>E-mail:mdr_t@ukr.net</t>
  </si>
  <si>
    <t xml:space="preserve">                                                                                                   </t>
  </si>
  <si>
    <t>Picea qiauca  f. Conica</t>
  </si>
  <si>
    <t>Picea abies  f. Nidiformis</t>
  </si>
  <si>
    <t>Гледичія</t>
  </si>
  <si>
    <t>Salix alba  f.globosa</t>
  </si>
  <si>
    <t xml:space="preserve">Betula </t>
  </si>
  <si>
    <t>Salix alba  f. pendula</t>
  </si>
  <si>
    <t xml:space="preserve">Ялівець козацький </t>
  </si>
  <si>
    <t xml:space="preserve">Чубушник </t>
  </si>
  <si>
    <t xml:space="preserve">Форзиція </t>
  </si>
  <si>
    <t xml:space="preserve">Керія японська </t>
  </si>
  <si>
    <t xml:space="preserve">Самшит вічнозелений </t>
  </si>
  <si>
    <t>Туя західна ( ф. шаровидна)</t>
  </si>
  <si>
    <t>Ялина звичайна подушко-видна.</t>
  </si>
  <si>
    <t xml:space="preserve">Горобина звичайна,          Горобина скандинавська </t>
  </si>
  <si>
    <t>Ялина колюча,                               Ялина Сербська</t>
  </si>
  <si>
    <t>Ялівець віргінський  ф.колоновидна</t>
  </si>
  <si>
    <t>Шовковиця</t>
  </si>
  <si>
    <t xml:space="preserve"> Morus</t>
  </si>
  <si>
    <t>Туя західна</t>
  </si>
  <si>
    <t>"Брабант"</t>
  </si>
  <si>
    <t xml:space="preserve"> "Колумна"</t>
  </si>
  <si>
    <t>Туя "Смарагд"</t>
  </si>
  <si>
    <t>Thuja Smaragd</t>
  </si>
  <si>
    <t>до 0,3</t>
  </si>
  <si>
    <t>1,0</t>
  </si>
  <si>
    <t>Juniperus Sabina</t>
  </si>
  <si>
    <t>0,3-0,5</t>
  </si>
  <si>
    <t>до 0,1</t>
  </si>
  <si>
    <t>Верба Матцуда</t>
  </si>
  <si>
    <t xml:space="preserve">Salix </t>
  </si>
  <si>
    <t>РОСЛИНИ В КОНТЕЙНЕРАХ</t>
  </si>
  <si>
    <t xml:space="preserve">Tilia </t>
  </si>
  <si>
    <t xml:space="preserve">Липа </t>
  </si>
  <si>
    <t>Ціна на посадковий матеріал без пакувальних матеріалів, грн.(з ПДВ)</t>
  </si>
  <si>
    <t>Висота м.</t>
  </si>
  <si>
    <t xml:space="preserve">Грудка землі </t>
  </si>
  <si>
    <t>Ціна з (ПДВ)</t>
  </si>
  <si>
    <r>
      <t>Відкрита Коренева Система / Грудка землі             Ø</t>
    </r>
    <r>
      <rPr>
        <b/>
        <sz val="11.5"/>
        <rFont val="Times New Roman"/>
        <family val="1"/>
      </rPr>
      <t xml:space="preserve"> см.</t>
    </r>
  </si>
  <si>
    <t>В.К.С.</t>
  </si>
  <si>
    <t>0,1 п/м</t>
  </si>
  <si>
    <t>Pinus sylvestris</t>
  </si>
  <si>
    <t>Prunus</t>
  </si>
  <si>
    <t xml:space="preserve">  ЛИСТЯНІ ДЕРЕВА</t>
  </si>
  <si>
    <t>Ø см. 1400</t>
  </si>
  <si>
    <t>Ø см. 1700</t>
  </si>
  <si>
    <t xml:space="preserve">2,5-3,0 </t>
  </si>
  <si>
    <t>Ø см. 950</t>
  </si>
  <si>
    <t>моб./тел: 067 234 76 39</t>
  </si>
  <si>
    <t xml:space="preserve">  моб./тел: 067 103 11 75  </t>
  </si>
  <si>
    <t>Бересклет форчуна</t>
  </si>
  <si>
    <t>Форзиція</t>
  </si>
  <si>
    <r>
      <t>Lsgustrum vulgare</t>
    </r>
    <r>
      <rPr>
        <sz val="10"/>
        <rFont val="Arial"/>
        <family val="0"/>
      </rPr>
      <t xml:space="preserve"> </t>
    </r>
  </si>
  <si>
    <t>Бірючина</t>
  </si>
  <si>
    <t xml:space="preserve">Potentilla </t>
  </si>
  <si>
    <t>Лапчатка</t>
  </si>
  <si>
    <t>Ялівець козацький</t>
  </si>
  <si>
    <t xml:space="preserve"> моб./тел: 095 008 73 29             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</si>
</sst>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266700</xdr:colOff>
      <xdr:row>9</xdr:row>
      <xdr:rowOff>95250</xdr:rowOff>
    </xdr:to>
    <xdr:pic>
      <xdr:nvPicPr>
        <xdr:cNvPr id="1" name="Picture 1" descr="Logoті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762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7"/>
  <sheetViews>
    <sheetView tabSelected="1" zoomScalePageLayoutView="0" workbookViewId="0" topLeftCell="A69">
      <selection activeCell="P6" sqref="P6"/>
    </sheetView>
  </sheetViews>
  <sheetFormatPr defaultColWidth="9.140625" defaultRowHeight="12.75" outlineLevelCol="1"/>
  <cols>
    <col min="1" max="1" width="3.140625" style="7" customWidth="1"/>
    <col min="2" max="2" width="3.57421875" style="6" customWidth="1"/>
    <col min="3" max="3" width="19.00390625" style="7" customWidth="1"/>
    <col min="4" max="4" width="0.13671875" style="7" customWidth="1"/>
    <col min="5" max="5" width="23.421875" style="7" customWidth="1"/>
    <col min="6" max="6" width="12.8515625" style="7" customWidth="1"/>
    <col min="7" max="7" width="25.28125" style="7" customWidth="1"/>
    <col min="8" max="8" width="8.00390625" style="7" hidden="1" customWidth="1" outlineLevel="1"/>
    <col min="9" max="9" width="9.00390625" style="7" hidden="1" customWidth="1" outlineLevel="1"/>
    <col min="10" max="10" width="0.85546875" style="7" hidden="1" customWidth="1" outlineLevel="1"/>
    <col min="11" max="12" width="13.28125" style="7" hidden="1" customWidth="1" outlineLevel="1"/>
    <col min="13" max="13" width="11.57421875" style="7" hidden="1" customWidth="1" outlineLevel="1"/>
    <col min="14" max="14" width="9.140625" style="7" customWidth="1" collapsed="1"/>
    <col min="15" max="16384" width="9.140625" style="7" customWidth="1"/>
  </cols>
  <sheetData>
    <row r="2" spans="5:13" ht="13.5" customHeight="1">
      <c r="E2" s="8" t="s">
        <v>196</v>
      </c>
      <c r="F2" s="8"/>
      <c r="G2" s="10"/>
      <c r="H2" s="8"/>
      <c r="I2" s="8"/>
      <c r="J2" s="8"/>
      <c r="K2" s="8"/>
      <c r="L2" s="8"/>
      <c r="M2" s="8"/>
    </row>
    <row r="3" spans="5:13" ht="13.5" customHeight="1">
      <c r="E3" s="8"/>
      <c r="F3" s="8"/>
      <c r="G3" s="10"/>
      <c r="H3" s="8"/>
      <c r="I3" s="8"/>
      <c r="J3" s="8"/>
      <c r="K3" s="8"/>
      <c r="L3" s="8"/>
      <c r="M3" s="8"/>
    </row>
    <row r="4" spans="7:13" ht="12" customHeight="1">
      <c r="G4" s="10"/>
      <c r="H4" s="10"/>
      <c r="I4" s="10"/>
      <c r="J4" s="10"/>
      <c r="K4" s="10"/>
      <c r="L4" s="10"/>
      <c r="M4" s="10"/>
    </row>
    <row r="5" spans="4:13" ht="12.75">
      <c r="D5" s="9"/>
      <c r="E5" s="54"/>
      <c r="F5" s="54"/>
      <c r="G5" s="9"/>
      <c r="H5" s="9"/>
      <c r="I5" s="9"/>
      <c r="J5" s="9"/>
      <c r="K5" s="9"/>
      <c r="L5" s="9"/>
      <c r="M5" s="9"/>
    </row>
    <row r="6" spans="4:13" ht="24.75" customHeight="1">
      <c r="D6" s="9" t="s">
        <v>194</v>
      </c>
      <c r="E6" s="71"/>
      <c r="F6" s="71"/>
      <c r="G6" s="54" t="s">
        <v>245</v>
      </c>
      <c r="H6" s="54"/>
      <c r="I6" s="54"/>
      <c r="J6" s="54"/>
      <c r="K6" s="54"/>
      <c r="L6" s="54"/>
      <c r="M6" s="54"/>
    </row>
    <row r="7" spans="4:13" ht="12.75">
      <c r="D7" s="9"/>
      <c r="E7" s="54"/>
      <c r="F7" s="54"/>
      <c r="G7" s="32" t="s">
        <v>253</v>
      </c>
      <c r="H7" s="32"/>
      <c r="I7" s="32"/>
      <c r="J7" s="32"/>
      <c r="K7" s="32"/>
      <c r="L7" s="32"/>
      <c r="M7" s="32"/>
    </row>
    <row r="8" spans="4:13" ht="12.75">
      <c r="D8" s="9"/>
      <c r="E8" s="27"/>
      <c r="F8" s="27"/>
      <c r="G8" s="52" t="s">
        <v>244</v>
      </c>
      <c r="H8" s="52"/>
      <c r="I8" s="52"/>
      <c r="J8" s="52"/>
      <c r="K8" s="26"/>
      <c r="L8" s="26"/>
      <c r="M8" s="26"/>
    </row>
    <row r="9" spans="4:13" ht="12.75">
      <c r="D9" s="10"/>
      <c r="E9" s="75"/>
      <c r="F9" s="75"/>
      <c r="G9" s="53" t="s">
        <v>195</v>
      </c>
      <c r="H9" s="53"/>
      <c r="I9" s="53"/>
      <c r="J9" s="53"/>
      <c r="K9" s="53"/>
      <c r="L9" s="53"/>
      <c r="M9" s="53"/>
    </row>
    <row r="10" spans="8:13" ht="7.5" customHeight="1">
      <c r="H10" s="76"/>
      <c r="I10" s="76"/>
      <c r="J10" s="76"/>
      <c r="K10" s="76"/>
      <c r="L10" s="76"/>
      <c r="M10" s="76"/>
    </row>
    <row r="11" ht="8.25" customHeight="1" hidden="1"/>
    <row r="12" spans="2:13" ht="25.5" customHeight="1">
      <c r="B12" s="56" t="s">
        <v>176</v>
      </c>
      <c r="C12" s="70" t="s">
        <v>0</v>
      </c>
      <c r="D12" s="70"/>
      <c r="E12" s="70"/>
      <c r="F12" s="70" t="s">
        <v>231</v>
      </c>
      <c r="G12" s="89" t="s">
        <v>234</v>
      </c>
      <c r="H12" s="89" t="s">
        <v>230</v>
      </c>
      <c r="I12" s="89" t="s">
        <v>230</v>
      </c>
      <c r="J12" s="89" t="s">
        <v>233</v>
      </c>
      <c r="K12" s="11"/>
      <c r="L12" s="11"/>
      <c r="M12" s="70" t="s">
        <v>232</v>
      </c>
    </row>
    <row r="13" spans="2:13" ht="12.75" customHeight="1">
      <c r="B13" s="56"/>
      <c r="C13" s="70"/>
      <c r="D13" s="70"/>
      <c r="E13" s="70"/>
      <c r="F13" s="70"/>
      <c r="G13" s="90"/>
      <c r="H13" s="90"/>
      <c r="I13" s="90"/>
      <c r="J13" s="90"/>
      <c r="K13" s="11"/>
      <c r="L13" s="11"/>
      <c r="M13" s="70"/>
    </row>
    <row r="14" spans="2:13" ht="36" customHeight="1">
      <c r="B14" s="56"/>
      <c r="C14" s="70"/>
      <c r="D14" s="70"/>
      <c r="E14" s="70"/>
      <c r="F14" s="70"/>
      <c r="G14" s="91"/>
      <c r="H14" s="91"/>
      <c r="I14" s="91"/>
      <c r="J14" s="91"/>
      <c r="K14" s="11"/>
      <c r="L14" s="11"/>
      <c r="M14" s="70"/>
    </row>
    <row r="15" spans="2:13" ht="12.75" customHeight="1">
      <c r="B15" s="70" t="s">
        <v>239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2:13" ht="14.25" customHeight="1" hidden="1">
      <c r="B16" s="67" t="s">
        <v>1</v>
      </c>
      <c r="C16" s="65" t="s">
        <v>2</v>
      </c>
      <c r="D16" s="65" t="s">
        <v>3</v>
      </c>
      <c r="E16" s="72"/>
      <c r="F16" s="39"/>
      <c r="G16" s="30"/>
      <c r="H16" s="28">
        <v>85</v>
      </c>
      <c r="I16" s="29">
        <f>H16*1.5</f>
        <v>127.5</v>
      </c>
      <c r="J16" s="29">
        <v>150</v>
      </c>
      <c r="K16" s="29">
        <f>J16*25%</f>
        <v>37.5</v>
      </c>
      <c r="L16" s="29">
        <f>J16+K16</f>
        <v>187.5</v>
      </c>
      <c r="M16" s="29"/>
    </row>
    <row r="17" spans="2:13" ht="13.5" customHeight="1">
      <c r="B17" s="68"/>
      <c r="C17" s="56"/>
      <c r="D17" s="56"/>
      <c r="E17" s="73"/>
      <c r="F17" s="38" t="s">
        <v>4</v>
      </c>
      <c r="G17" s="31" t="s">
        <v>235</v>
      </c>
      <c r="H17" s="4">
        <v>105</v>
      </c>
      <c r="I17" s="5">
        <f aca="true" t="shared" si="0" ref="I17:I80">H17*1.5</f>
        <v>157.5</v>
      </c>
      <c r="J17" s="5">
        <f>I17+50</f>
        <v>207.5</v>
      </c>
      <c r="K17" s="5">
        <f>J17*25%</f>
        <v>51.875</v>
      </c>
      <c r="L17" s="5">
        <f>J17+K17</f>
        <v>259.375</v>
      </c>
      <c r="M17" s="5"/>
    </row>
    <row r="18" spans="2:13" ht="12.75" customHeight="1">
      <c r="B18" s="68"/>
      <c r="C18" s="56"/>
      <c r="D18" s="56"/>
      <c r="E18" s="73"/>
      <c r="F18" s="36" t="s">
        <v>19</v>
      </c>
      <c r="G18" s="31" t="s">
        <v>243</v>
      </c>
      <c r="H18" s="4">
        <v>200</v>
      </c>
      <c r="I18" s="5">
        <f t="shared" si="0"/>
        <v>300</v>
      </c>
      <c r="J18" s="5">
        <f aca="true" t="shared" si="1" ref="J18:J23">M18</f>
        <v>500</v>
      </c>
      <c r="K18" s="5">
        <f>J18*25%</f>
        <v>125</v>
      </c>
      <c r="L18" s="5">
        <f>J18+K18</f>
        <v>625</v>
      </c>
      <c r="M18" s="5">
        <f>I18+200</f>
        <v>500</v>
      </c>
    </row>
    <row r="19" spans="2:13" ht="12.75" customHeight="1">
      <c r="B19" s="68"/>
      <c r="C19" s="56"/>
      <c r="D19" s="56"/>
      <c r="E19" s="73"/>
      <c r="F19" s="36" t="s">
        <v>5</v>
      </c>
      <c r="G19" s="31" t="s">
        <v>243</v>
      </c>
      <c r="H19" s="4">
        <v>250</v>
      </c>
      <c r="I19" s="5">
        <f t="shared" si="0"/>
        <v>375</v>
      </c>
      <c r="J19" s="5">
        <f t="shared" si="1"/>
        <v>575</v>
      </c>
      <c r="K19" s="5">
        <f>J19*25%</f>
        <v>143.75</v>
      </c>
      <c r="L19" s="5">
        <f>J19+K19</f>
        <v>718.75</v>
      </c>
      <c r="M19" s="5">
        <f>I19+200</f>
        <v>575</v>
      </c>
    </row>
    <row r="20" spans="2:13" ht="12.75" customHeight="1">
      <c r="B20" s="68"/>
      <c r="C20" s="56"/>
      <c r="D20" s="56"/>
      <c r="E20" s="73"/>
      <c r="F20" s="36" t="s">
        <v>177</v>
      </c>
      <c r="G20" s="31" t="s">
        <v>240</v>
      </c>
      <c r="H20" s="4">
        <v>300</v>
      </c>
      <c r="I20" s="5">
        <f t="shared" si="0"/>
        <v>450</v>
      </c>
      <c r="J20" s="5">
        <f t="shared" si="1"/>
        <v>750</v>
      </c>
      <c r="K20" s="5">
        <f>J20*25%</f>
        <v>187.5</v>
      </c>
      <c r="L20" s="5">
        <f>J20+K20</f>
        <v>937.5</v>
      </c>
      <c r="M20" s="5">
        <f>I20+300</f>
        <v>750</v>
      </c>
    </row>
    <row r="21" spans="2:13" ht="12.75" customHeight="1">
      <c r="B21" s="68"/>
      <c r="C21" s="56"/>
      <c r="D21" s="56"/>
      <c r="E21" s="73"/>
      <c r="F21" s="36" t="s">
        <v>6</v>
      </c>
      <c r="G21" s="31" t="s">
        <v>241</v>
      </c>
      <c r="H21" s="4">
        <v>350</v>
      </c>
      <c r="I21" s="5">
        <f>H21*1.5</f>
        <v>525</v>
      </c>
      <c r="J21" s="5">
        <f>M21</f>
        <v>875</v>
      </c>
      <c r="K21" s="5">
        <f>J21*25%</f>
        <v>218.75</v>
      </c>
      <c r="L21" s="5">
        <f>J21+K21</f>
        <v>1093.75</v>
      </c>
      <c r="M21" s="5">
        <f>I21+350</f>
        <v>875</v>
      </c>
    </row>
    <row r="22" spans="2:13" ht="12.75" customHeight="1">
      <c r="B22" s="69"/>
      <c r="C22" s="66"/>
      <c r="D22" s="66"/>
      <c r="E22" s="74"/>
      <c r="F22" s="37" t="s">
        <v>178</v>
      </c>
      <c r="G22" s="31" t="s">
        <v>241</v>
      </c>
      <c r="H22" s="4">
        <v>400</v>
      </c>
      <c r="I22" s="5">
        <f t="shared" si="0"/>
        <v>600</v>
      </c>
      <c r="J22" s="5">
        <f t="shared" si="1"/>
        <v>950</v>
      </c>
      <c r="K22" s="5">
        <f>J22*25%</f>
        <v>237.5</v>
      </c>
      <c r="L22" s="5">
        <f>J22+K22</f>
        <v>1187.5</v>
      </c>
      <c r="M22" s="5">
        <f>I22+350</f>
        <v>950</v>
      </c>
    </row>
    <row r="23" spans="2:13" ht="12.75">
      <c r="B23" s="28" t="s">
        <v>7</v>
      </c>
      <c r="C23" s="28" t="s">
        <v>22</v>
      </c>
      <c r="D23" s="65" t="s">
        <v>23</v>
      </c>
      <c r="E23" s="65"/>
      <c r="F23" s="28" t="s">
        <v>12</v>
      </c>
      <c r="G23" s="4" t="s">
        <v>243</v>
      </c>
      <c r="H23" s="4">
        <v>85</v>
      </c>
      <c r="I23" s="5">
        <f t="shared" si="0"/>
        <v>127.5</v>
      </c>
      <c r="J23" s="5">
        <f t="shared" si="1"/>
        <v>327.5</v>
      </c>
      <c r="K23" s="5">
        <f>J23*25%</f>
        <v>81.875</v>
      </c>
      <c r="L23" s="5">
        <f>J23+K23</f>
        <v>409.375</v>
      </c>
      <c r="M23" s="5">
        <f>I23+200</f>
        <v>327.5</v>
      </c>
    </row>
    <row r="24" spans="2:13" ht="12.75" customHeight="1">
      <c r="B24" s="56" t="s">
        <v>13</v>
      </c>
      <c r="C24" s="55" t="s">
        <v>201</v>
      </c>
      <c r="D24" s="56" t="s">
        <v>24</v>
      </c>
      <c r="E24" s="56"/>
      <c r="F24" s="4" t="s">
        <v>25</v>
      </c>
      <c r="G24" s="4" t="s">
        <v>235</v>
      </c>
      <c r="H24" s="4">
        <v>85</v>
      </c>
      <c r="I24" s="5">
        <f t="shared" si="0"/>
        <v>127.5</v>
      </c>
      <c r="J24" s="5">
        <f>I24+50</f>
        <v>177.5</v>
      </c>
      <c r="K24" s="5">
        <f>J24*25%</f>
        <v>44.375</v>
      </c>
      <c r="L24" s="5">
        <f>J24+K24</f>
        <v>221.875</v>
      </c>
      <c r="M24" s="5"/>
    </row>
    <row r="25" spans="2:13" ht="12.75" customHeight="1">
      <c r="B25" s="56"/>
      <c r="C25" s="55"/>
      <c r="D25" s="56"/>
      <c r="E25" s="56"/>
      <c r="F25" s="4" t="s">
        <v>4</v>
      </c>
      <c r="G25" s="4" t="s">
        <v>235</v>
      </c>
      <c r="H25" s="4">
        <v>105</v>
      </c>
      <c r="I25" s="5">
        <f t="shared" si="0"/>
        <v>157.5</v>
      </c>
      <c r="J25" s="5">
        <f>I25+50</f>
        <v>207.5</v>
      </c>
      <c r="K25" s="5">
        <f>J25*25%</f>
        <v>51.875</v>
      </c>
      <c r="L25" s="5">
        <f>J25+K25</f>
        <v>259.375</v>
      </c>
      <c r="M25" s="5"/>
    </row>
    <row r="26" spans="2:13" ht="12.75" customHeight="1">
      <c r="B26" s="56"/>
      <c r="C26" s="55"/>
      <c r="D26" s="56"/>
      <c r="E26" s="56"/>
      <c r="F26" s="4" t="s">
        <v>26</v>
      </c>
      <c r="G26" s="4" t="s">
        <v>243</v>
      </c>
      <c r="H26" s="4">
        <v>300</v>
      </c>
      <c r="I26" s="5">
        <f t="shared" si="0"/>
        <v>450</v>
      </c>
      <c r="J26" s="5">
        <f>M26</f>
        <v>650</v>
      </c>
      <c r="K26" s="5">
        <f>J26*25%</f>
        <v>162.5</v>
      </c>
      <c r="L26" s="5">
        <f>J26+K26</f>
        <v>812.5</v>
      </c>
      <c r="M26" s="5">
        <f>I26+200</f>
        <v>650</v>
      </c>
    </row>
    <row r="27" spans="2:13" ht="12.75" customHeight="1">
      <c r="B27" s="56"/>
      <c r="C27" s="55"/>
      <c r="D27" s="56"/>
      <c r="E27" s="56"/>
      <c r="F27" s="4" t="s">
        <v>6</v>
      </c>
      <c r="G27" s="4" t="s">
        <v>240</v>
      </c>
      <c r="H27" s="4">
        <v>450</v>
      </c>
      <c r="I27" s="5">
        <f t="shared" si="0"/>
        <v>675</v>
      </c>
      <c r="J27" s="5">
        <f>M27</f>
        <v>975</v>
      </c>
      <c r="K27" s="5">
        <f>J27*25%</f>
        <v>243.75</v>
      </c>
      <c r="L27" s="5">
        <f>J27+K27</f>
        <v>1218.75</v>
      </c>
      <c r="M27" s="5">
        <f>I27+300</f>
        <v>975</v>
      </c>
    </row>
    <row r="28" spans="2:13" ht="12.75" customHeight="1">
      <c r="B28" s="56" t="s">
        <v>16</v>
      </c>
      <c r="C28" s="55" t="s">
        <v>27</v>
      </c>
      <c r="D28" s="56" t="s">
        <v>28</v>
      </c>
      <c r="E28" s="56"/>
      <c r="F28" s="4" t="s">
        <v>25</v>
      </c>
      <c r="G28" s="4" t="s">
        <v>235</v>
      </c>
      <c r="H28" s="4">
        <v>100</v>
      </c>
      <c r="I28" s="5">
        <f t="shared" si="0"/>
        <v>150</v>
      </c>
      <c r="J28" s="5">
        <f>I28+50</f>
        <v>200</v>
      </c>
      <c r="K28" s="5">
        <f>J28*25%</f>
        <v>50</v>
      </c>
      <c r="L28" s="5">
        <f>J28+K28</f>
        <v>250</v>
      </c>
      <c r="M28" s="5"/>
    </row>
    <row r="29" spans="2:13" ht="12.75">
      <c r="B29" s="56"/>
      <c r="C29" s="55"/>
      <c r="D29" s="56"/>
      <c r="E29" s="56"/>
      <c r="F29" s="4" t="s">
        <v>4</v>
      </c>
      <c r="G29" s="4" t="s">
        <v>235</v>
      </c>
      <c r="H29" s="4">
        <v>150</v>
      </c>
      <c r="I29" s="5">
        <f t="shared" si="0"/>
        <v>225</v>
      </c>
      <c r="J29" s="5">
        <f>I29+50</f>
        <v>275</v>
      </c>
      <c r="K29" s="5">
        <f>J29*25%</f>
        <v>68.75</v>
      </c>
      <c r="L29" s="5">
        <f>J29+K29</f>
        <v>343.75</v>
      </c>
      <c r="M29" s="5"/>
    </row>
    <row r="30" spans="2:13" ht="12.75" customHeight="1">
      <c r="B30" s="56" t="s">
        <v>20</v>
      </c>
      <c r="C30" s="55" t="s">
        <v>200</v>
      </c>
      <c r="D30" s="56" t="s">
        <v>8</v>
      </c>
      <c r="E30" s="56"/>
      <c r="F30" s="4" t="s">
        <v>9</v>
      </c>
      <c r="G30" s="4" t="s">
        <v>235</v>
      </c>
      <c r="H30" s="4">
        <v>105</v>
      </c>
      <c r="I30" s="5">
        <f t="shared" si="0"/>
        <v>157.5</v>
      </c>
      <c r="J30" s="5">
        <f>I30+50</f>
        <v>207.5</v>
      </c>
      <c r="K30" s="5">
        <f>J30*25%</f>
        <v>51.875</v>
      </c>
      <c r="L30" s="5">
        <f>J30+K30</f>
        <v>259.375</v>
      </c>
      <c r="M30" s="5"/>
    </row>
    <row r="31" spans="2:13" ht="12.75" customHeight="1">
      <c r="B31" s="56"/>
      <c r="C31" s="55"/>
      <c r="D31" s="56"/>
      <c r="E31" s="56"/>
      <c r="F31" s="4" t="s">
        <v>4</v>
      </c>
      <c r="G31" s="4" t="s">
        <v>243</v>
      </c>
      <c r="H31" s="4">
        <v>200</v>
      </c>
      <c r="I31" s="5">
        <f t="shared" si="0"/>
        <v>300</v>
      </c>
      <c r="J31" s="5">
        <f>M31</f>
        <v>500</v>
      </c>
      <c r="K31" s="5">
        <f>J31*25%</f>
        <v>125</v>
      </c>
      <c r="L31" s="5">
        <f>J31+K31</f>
        <v>625</v>
      </c>
      <c r="M31" s="5">
        <f>I31+200</f>
        <v>500</v>
      </c>
    </row>
    <row r="32" spans="2:13" ht="12.75" customHeight="1">
      <c r="B32" s="56"/>
      <c r="C32" s="55"/>
      <c r="D32" s="56"/>
      <c r="E32" s="56"/>
      <c r="F32" s="4" t="s">
        <v>19</v>
      </c>
      <c r="G32" s="4" t="s">
        <v>243</v>
      </c>
      <c r="H32" s="4">
        <v>250</v>
      </c>
      <c r="I32" s="5">
        <f t="shared" si="0"/>
        <v>375</v>
      </c>
      <c r="J32" s="5">
        <f>M32</f>
        <v>575</v>
      </c>
      <c r="K32" s="5">
        <f>J32*25%</f>
        <v>143.75</v>
      </c>
      <c r="L32" s="5">
        <f>J32+K32</f>
        <v>718.75</v>
      </c>
      <c r="M32" s="5">
        <f>I32+200</f>
        <v>575</v>
      </c>
    </row>
    <row r="33" spans="2:13" ht="12.75" customHeight="1">
      <c r="B33" s="56"/>
      <c r="C33" s="55" t="s">
        <v>202</v>
      </c>
      <c r="D33" s="56" t="s">
        <v>10</v>
      </c>
      <c r="E33" s="56"/>
      <c r="F33" s="4" t="s">
        <v>9</v>
      </c>
      <c r="G33" s="4" t="s">
        <v>235</v>
      </c>
      <c r="H33" s="4">
        <v>55</v>
      </c>
      <c r="I33" s="5">
        <f t="shared" si="0"/>
        <v>82.5</v>
      </c>
      <c r="J33" s="5">
        <f>I33+50</f>
        <v>132.5</v>
      </c>
      <c r="K33" s="5">
        <f>J33*25%</f>
        <v>33.125</v>
      </c>
      <c r="L33" s="5">
        <f>J33+K33</f>
        <v>165.625</v>
      </c>
      <c r="M33" s="5"/>
    </row>
    <row r="34" spans="2:13" ht="12.75" customHeight="1">
      <c r="B34" s="56"/>
      <c r="C34" s="55"/>
      <c r="D34" s="56"/>
      <c r="E34" s="56"/>
      <c r="F34" s="4" t="s">
        <v>11</v>
      </c>
      <c r="G34" s="4" t="s">
        <v>235</v>
      </c>
      <c r="H34" s="4">
        <v>200</v>
      </c>
      <c r="I34" s="5">
        <f t="shared" si="0"/>
        <v>300</v>
      </c>
      <c r="J34" s="5">
        <f>I34+50</f>
        <v>350</v>
      </c>
      <c r="K34" s="5">
        <f>J34*25%</f>
        <v>87.5</v>
      </c>
      <c r="L34" s="5">
        <f>J34+K34</f>
        <v>437.5</v>
      </c>
      <c r="M34" s="5"/>
    </row>
    <row r="35" spans="2:13" ht="12.75" customHeight="1">
      <c r="B35" s="56"/>
      <c r="C35" s="55"/>
      <c r="D35" s="56"/>
      <c r="E35" s="56"/>
      <c r="F35" s="4" t="s">
        <v>12</v>
      </c>
      <c r="G35" s="4" t="s">
        <v>243</v>
      </c>
      <c r="H35" s="4">
        <v>350</v>
      </c>
      <c r="I35" s="5">
        <f t="shared" si="0"/>
        <v>525</v>
      </c>
      <c r="J35" s="5">
        <f>M35</f>
        <v>725</v>
      </c>
      <c r="K35" s="5">
        <f>J35*25%</f>
        <v>181.25</v>
      </c>
      <c r="L35" s="5">
        <f>J35+K35</f>
        <v>906.25</v>
      </c>
      <c r="M35" s="5">
        <f>I35+200</f>
        <v>725</v>
      </c>
    </row>
    <row r="36" spans="2:13" ht="12.75" customHeight="1">
      <c r="B36" s="56" t="s">
        <v>36</v>
      </c>
      <c r="C36" s="56" t="s">
        <v>14</v>
      </c>
      <c r="D36" s="56" t="s">
        <v>199</v>
      </c>
      <c r="E36" s="56"/>
      <c r="F36" s="4" t="s">
        <v>120</v>
      </c>
      <c r="G36" s="4" t="s">
        <v>235</v>
      </c>
      <c r="H36" s="4">
        <v>40</v>
      </c>
      <c r="I36" s="5">
        <f t="shared" si="0"/>
        <v>60</v>
      </c>
      <c r="J36" s="5">
        <f>I36+50</f>
        <v>110</v>
      </c>
      <c r="K36" s="5">
        <f>J36*25%</f>
        <v>27.5</v>
      </c>
      <c r="L36" s="5">
        <f>J36+K36</f>
        <v>137.5</v>
      </c>
      <c r="M36" s="5"/>
    </row>
    <row r="37" spans="2:13" ht="12.75" customHeight="1">
      <c r="B37" s="56"/>
      <c r="C37" s="56"/>
      <c r="D37" s="56"/>
      <c r="E37" s="56"/>
      <c r="F37" s="4" t="s">
        <v>4</v>
      </c>
      <c r="G37" s="4" t="s">
        <v>235</v>
      </c>
      <c r="H37" s="4">
        <v>85</v>
      </c>
      <c r="I37" s="5">
        <f t="shared" si="0"/>
        <v>127.5</v>
      </c>
      <c r="J37" s="5">
        <f>I37+50</f>
        <v>177.5</v>
      </c>
      <c r="K37" s="5">
        <f>J37*25%</f>
        <v>44.375</v>
      </c>
      <c r="L37" s="5">
        <f>J37+K37</f>
        <v>221.875</v>
      </c>
      <c r="M37" s="5"/>
    </row>
    <row r="38" spans="2:13" ht="12.75" customHeight="1">
      <c r="B38" s="56"/>
      <c r="C38" s="56"/>
      <c r="D38" s="56"/>
      <c r="E38" s="56"/>
      <c r="F38" s="4" t="s">
        <v>15</v>
      </c>
      <c r="G38" s="4" t="s">
        <v>243</v>
      </c>
      <c r="H38" s="4">
        <v>100</v>
      </c>
      <c r="I38" s="5">
        <f t="shared" si="0"/>
        <v>150</v>
      </c>
      <c r="J38" s="5">
        <f>M38</f>
        <v>350</v>
      </c>
      <c r="K38" s="5">
        <f>J38*25%</f>
        <v>87.5</v>
      </c>
      <c r="L38" s="5">
        <f>J38+K38</f>
        <v>437.5</v>
      </c>
      <c r="M38" s="5">
        <f>I38+200</f>
        <v>350</v>
      </c>
    </row>
    <row r="39" spans="2:13" ht="12.75" customHeight="1">
      <c r="B39" s="56" t="s">
        <v>39</v>
      </c>
      <c r="C39" s="55" t="s">
        <v>30</v>
      </c>
      <c r="D39" s="56" t="s">
        <v>31</v>
      </c>
      <c r="E39" s="56"/>
      <c r="F39" s="4" t="s">
        <v>26</v>
      </c>
      <c r="G39" s="4" t="s">
        <v>243</v>
      </c>
      <c r="H39" s="4">
        <v>280</v>
      </c>
      <c r="I39" s="5">
        <f t="shared" si="0"/>
        <v>420</v>
      </c>
      <c r="J39" s="5">
        <f>M39</f>
        <v>620</v>
      </c>
      <c r="K39" s="5">
        <f>J39*25%</f>
        <v>155</v>
      </c>
      <c r="L39" s="5">
        <f>J39+K39</f>
        <v>775</v>
      </c>
      <c r="M39" s="5">
        <f>I39+200</f>
        <v>620</v>
      </c>
    </row>
    <row r="40" spans="2:13" ht="12.75" customHeight="1">
      <c r="B40" s="56"/>
      <c r="C40" s="55"/>
      <c r="D40" s="56"/>
      <c r="E40" s="56"/>
      <c r="F40" s="4" t="s">
        <v>32</v>
      </c>
      <c r="G40" s="4" t="s">
        <v>240</v>
      </c>
      <c r="H40" s="4">
        <v>450</v>
      </c>
      <c r="I40" s="5">
        <f t="shared" si="0"/>
        <v>675</v>
      </c>
      <c r="J40" s="5">
        <f>M40</f>
        <v>975</v>
      </c>
      <c r="K40" s="5">
        <f>J40*25%</f>
        <v>243.75</v>
      </c>
      <c r="L40" s="5">
        <f>J40+K40</f>
        <v>1218.75</v>
      </c>
      <c r="M40" s="5">
        <f>I40+300</f>
        <v>975</v>
      </c>
    </row>
    <row r="41" spans="2:13" ht="12.75" customHeight="1">
      <c r="B41" s="56" t="s">
        <v>42</v>
      </c>
      <c r="C41" s="55" t="s">
        <v>33</v>
      </c>
      <c r="D41" s="56" t="s">
        <v>34</v>
      </c>
      <c r="E41" s="56"/>
      <c r="F41" s="4" t="s">
        <v>35</v>
      </c>
      <c r="G41" s="4" t="s">
        <v>235</v>
      </c>
      <c r="H41" s="4">
        <v>60</v>
      </c>
      <c r="I41" s="5">
        <f t="shared" si="0"/>
        <v>90</v>
      </c>
      <c r="J41" s="5">
        <f>I41+50</f>
        <v>140</v>
      </c>
      <c r="K41" s="5">
        <f>J41*25%</f>
        <v>35</v>
      </c>
      <c r="L41" s="5">
        <f>J41+K41</f>
        <v>175</v>
      </c>
      <c r="M41" s="5"/>
    </row>
    <row r="42" spans="2:13" ht="12.75">
      <c r="B42" s="56"/>
      <c r="C42" s="55"/>
      <c r="D42" s="56"/>
      <c r="E42" s="56"/>
      <c r="F42" s="4" t="s">
        <v>4</v>
      </c>
      <c r="G42" s="4" t="s">
        <v>243</v>
      </c>
      <c r="H42" s="4">
        <v>150</v>
      </c>
      <c r="I42" s="5">
        <f t="shared" si="0"/>
        <v>225</v>
      </c>
      <c r="J42" s="5">
        <f>M42</f>
        <v>425</v>
      </c>
      <c r="K42" s="5">
        <f>J42*25%</f>
        <v>106.25</v>
      </c>
      <c r="L42" s="5">
        <f>J42+K42</f>
        <v>531.25</v>
      </c>
      <c r="M42" s="5">
        <f>I42+200</f>
        <v>425</v>
      </c>
    </row>
    <row r="43" spans="2:13" ht="12.75" customHeight="1">
      <c r="B43" s="56"/>
      <c r="C43" s="55"/>
      <c r="D43" s="56"/>
      <c r="E43" s="56"/>
      <c r="F43" s="4" t="s">
        <v>19</v>
      </c>
      <c r="G43" s="4" t="s">
        <v>243</v>
      </c>
      <c r="H43" s="4">
        <v>250</v>
      </c>
      <c r="I43" s="5">
        <f t="shared" si="0"/>
        <v>375</v>
      </c>
      <c r="J43" s="5">
        <f>M43</f>
        <v>575</v>
      </c>
      <c r="K43" s="5">
        <f>J43*25%</f>
        <v>143.75</v>
      </c>
      <c r="L43" s="5">
        <f>J43+K43</f>
        <v>718.75</v>
      </c>
      <c r="M43" s="5">
        <f>I43+200</f>
        <v>575</v>
      </c>
    </row>
    <row r="44" spans="2:13" ht="12.75" customHeight="1" hidden="1">
      <c r="B44" s="56" t="s">
        <v>46</v>
      </c>
      <c r="C44" s="55" t="s">
        <v>37</v>
      </c>
      <c r="D44" s="56" t="s">
        <v>210</v>
      </c>
      <c r="E44" s="56"/>
      <c r="F44" s="4"/>
      <c r="G44" s="4"/>
      <c r="H44" s="4">
        <v>40</v>
      </c>
      <c r="I44" s="5">
        <f t="shared" si="0"/>
        <v>60</v>
      </c>
      <c r="J44" s="5">
        <f>I44+50</f>
        <v>110</v>
      </c>
      <c r="K44" s="5">
        <f>J44*25%</f>
        <v>27.5</v>
      </c>
      <c r="L44" s="5">
        <f>J44+K44</f>
        <v>137.5</v>
      </c>
      <c r="M44" s="5"/>
    </row>
    <row r="45" spans="2:13" ht="12.75" customHeight="1">
      <c r="B45" s="56"/>
      <c r="C45" s="55"/>
      <c r="D45" s="56"/>
      <c r="E45" s="56"/>
      <c r="F45" s="4" t="s">
        <v>4</v>
      </c>
      <c r="G45" s="4" t="s">
        <v>235</v>
      </c>
      <c r="H45" s="4">
        <v>105</v>
      </c>
      <c r="I45" s="5">
        <f t="shared" si="0"/>
        <v>157.5</v>
      </c>
      <c r="J45" s="5">
        <f>I45+50</f>
        <v>207.5</v>
      </c>
      <c r="K45" s="5">
        <f>J45*25%</f>
        <v>51.875</v>
      </c>
      <c r="L45" s="5">
        <f>J45+K45</f>
        <v>259.375</v>
      </c>
      <c r="M45" s="5"/>
    </row>
    <row r="46" spans="2:13" ht="12.75" customHeight="1">
      <c r="B46" s="56"/>
      <c r="C46" s="55"/>
      <c r="D46" s="56"/>
      <c r="E46" s="56"/>
      <c r="F46" s="4" t="s">
        <v>19</v>
      </c>
      <c r="G46" s="4" t="s">
        <v>243</v>
      </c>
      <c r="H46" s="4">
        <v>250</v>
      </c>
      <c r="I46" s="5">
        <f t="shared" si="0"/>
        <v>375</v>
      </c>
      <c r="J46" s="5">
        <f>M46</f>
        <v>575</v>
      </c>
      <c r="K46" s="5">
        <f>J46*25%</f>
        <v>143.75</v>
      </c>
      <c r="L46" s="5">
        <f>J46+K46</f>
        <v>718.75</v>
      </c>
      <c r="M46" s="5">
        <f>I46+200</f>
        <v>575</v>
      </c>
    </row>
    <row r="47" spans="2:13" ht="12.75" customHeight="1">
      <c r="B47" s="56"/>
      <c r="C47" s="55"/>
      <c r="D47" s="56"/>
      <c r="E47" s="56"/>
      <c r="F47" s="4" t="s">
        <v>38</v>
      </c>
      <c r="G47" s="4" t="s">
        <v>243</v>
      </c>
      <c r="H47" s="4">
        <v>350</v>
      </c>
      <c r="I47" s="5">
        <f t="shared" si="0"/>
        <v>525</v>
      </c>
      <c r="J47" s="5">
        <f>M47</f>
        <v>725</v>
      </c>
      <c r="K47" s="5">
        <f>J47*25%</f>
        <v>181.25</v>
      </c>
      <c r="L47" s="5">
        <f>J47+K47</f>
        <v>906.25</v>
      </c>
      <c r="M47" s="5">
        <f>I47+200</f>
        <v>725</v>
      </c>
    </row>
    <row r="48" spans="2:13" ht="12.75" customHeight="1">
      <c r="B48" s="56" t="s">
        <v>49</v>
      </c>
      <c r="C48" s="55" t="s">
        <v>40</v>
      </c>
      <c r="D48" s="83" t="s">
        <v>41</v>
      </c>
      <c r="E48" s="84"/>
      <c r="F48" s="4" t="s">
        <v>120</v>
      </c>
      <c r="G48" s="4" t="s">
        <v>235</v>
      </c>
      <c r="H48" s="4">
        <v>55</v>
      </c>
      <c r="I48" s="5">
        <f t="shared" si="0"/>
        <v>82.5</v>
      </c>
      <c r="J48" s="5">
        <f>I48+50</f>
        <v>132.5</v>
      </c>
      <c r="K48" s="5">
        <f>J48*25%</f>
        <v>33.125</v>
      </c>
      <c r="L48" s="5">
        <f>J48+K48</f>
        <v>165.625</v>
      </c>
      <c r="M48" s="5"/>
    </row>
    <row r="49" spans="2:13" ht="12.75" customHeight="1">
      <c r="B49" s="56"/>
      <c r="C49" s="55"/>
      <c r="D49" s="85"/>
      <c r="E49" s="86"/>
      <c r="F49" s="4" t="s">
        <v>25</v>
      </c>
      <c r="G49" s="4" t="s">
        <v>235</v>
      </c>
      <c r="H49" s="4">
        <v>85</v>
      </c>
      <c r="I49" s="5">
        <f t="shared" si="0"/>
        <v>127.5</v>
      </c>
      <c r="J49" s="5">
        <f>I49+50</f>
        <v>177.5</v>
      </c>
      <c r="K49" s="5">
        <f>J49*25%</f>
        <v>44.375</v>
      </c>
      <c r="L49" s="5">
        <f>J49+K49</f>
        <v>221.875</v>
      </c>
      <c r="M49" s="5"/>
    </row>
    <row r="50" spans="2:13" ht="12.75" customHeight="1">
      <c r="B50" s="56"/>
      <c r="C50" s="55"/>
      <c r="D50" s="85"/>
      <c r="E50" s="86"/>
      <c r="F50" s="4" t="s">
        <v>4</v>
      </c>
      <c r="G50" s="4" t="s">
        <v>235</v>
      </c>
      <c r="H50" s="4">
        <v>110</v>
      </c>
      <c r="I50" s="5">
        <f t="shared" si="0"/>
        <v>165</v>
      </c>
      <c r="J50" s="5">
        <f>I50+50</f>
        <v>215</v>
      </c>
      <c r="K50" s="5">
        <f>J50*25%</f>
        <v>53.75</v>
      </c>
      <c r="L50" s="5">
        <f>J50+K50</f>
        <v>268.75</v>
      </c>
      <c r="M50" s="5"/>
    </row>
    <row r="51" spans="2:13" ht="12.75" customHeight="1">
      <c r="B51" s="56"/>
      <c r="C51" s="55"/>
      <c r="D51" s="85"/>
      <c r="E51" s="86"/>
      <c r="F51" s="4" t="s">
        <v>19</v>
      </c>
      <c r="G51" s="4" t="s">
        <v>243</v>
      </c>
      <c r="H51" s="4">
        <v>150</v>
      </c>
      <c r="I51" s="5">
        <f t="shared" si="0"/>
        <v>225</v>
      </c>
      <c r="J51" s="5">
        <f>M51</f>
        <v>425</v>
      </c>
      <c r="K51" s="5">
        <f>J51*25%</f>
        <v>106.25</v>
      </c>
      <c r="L51" s="5">
        <f>J51+K51</f>
        <v>531.25</v>
      </c>
      <c r="M51" s="5">
        <f>I51+200</f>
        <v>425</v>
      </c>
    </row>
    <row r="52" spans="2:13" ht="12.75" customHeight="1">
      <c r="B52" s="56"/>
      <c r="C52" s="55"/>
      <c r="D52" s="85"/>
      <c r="E52" s="86"/>
      <c r="F52" s="4" t="s">
        <v>242</v>
      </c>
      <c r="G52" s="4" t="s">
        <v>243</v>
      </c>
      <c r="H52" s="4">
        <v>250</v>
      </c>
      <c r="I52" s="5">
        <f t="shared" si="0"/>
        <v>375</v>
      </c>
      <c r="J52" s="5">
        <f>M52</f>
        <v>575</v>
      </c>
      <c r="K52" s="5">
        <f>J52*25%</f>
        <v>143.75</v>
      </c>
      <c r="L52" s="5">
        <f>J52+K52</f>
        <v>718.75</v>
      </c>
      <c r="M52" s="5">
        <f>I52+200</f>
        <v>575</v>
      </c>
    </row>
    <row r="53" spans="2:13" ht="11.25" customHeight="1">
      <c r="B53" s="56"/>
      <c r="C53" s="55"/>
      <c r="D53" s="87"/>
      <c r="E53" s="88"/>
      <c r="F53" s="4" t="s">
        <v>32</v>
      </c>
      <c r="G53" s="4" t="s">
        <v>240</v>
      </c>
      <c r="H53" s="4">
        <v>350</v>
      </c>
      <c r="I53" s="5">
        <f t="shared" si="0"/>
        <v>525</v>
      </c>
      <c r="J53" s="5">
        <f>M53</f>
        <v>825</v>
      </c>
      <c r="K53" s="5">
        <f>J53*25%</f>
        <v>206.25</v>
      </c>
      <c r="L53" s="5">
        <f>J53+K53</f>
        <v>1031.25</v>
      </c>
      <c r="M53" s="5">
        <f>I53+300</f>
        <v>825</v>
      </c>
    </row>
    <row r="54" spans="2:13" ht="12.75" customHeight="1">
      <c r="B54" s="56" t="s">
        <v>55</v>
      </c>
      <c r="C54" s="56" t="s">
        <v>43</v>
      </c>
      <c r="D54" s="56" t="s">
        <v>44</v>
      </c>
      <c r="E54" s="56"/>
      <c r="F54" s="4" t="s">
        <v>25</v>
      </c>
      <c r="G54" s="4" t="s">
        <v>235</v>
      </c>
      <c r="H54" s="4">
        <v>85</v>
      </c>
      <c r="I54" s="5">
        <f t="shared" si="0"/>
        <v>127.5</v>
      </c>
      <c r="J54" s="5">
        <f>I54+50</f>
        <v>177.5</v>
      </c>
      <c r="K54" s="5">
        <f>J54*25%</f>
        <v>44.375</v>
      </c>
      <c r="L54" s="5">
        <f>J54+K54</f>
        <v>221.875</v>
      </c>
      <c r="M54" s="5"/>
    </row>
    <row r="55" spans="2:13" ht="12.75" customHeight="1">
      <c r="B55" s="56"/>
      <c r="C55" s="56"/>
      <c r="D55" s="56"/>
      <c r="E55" s="56"/>
      <c r="F55" s="4" t="s">
        <v>4</v>
      </c>
      <c r="G55" s="4" t="s">
        <v>235</v>
      </c>
      <c r="H55" s="4">
        <v>150</v>
      </c>
      <c r="I55" s="5">
        <f t="shared" si="0"/>
        <v>225</v>
      </c>
      <c r="J55" s="5">
        <f>I55+50</f>
        <v>275</v>
      </c>
      <c r="K55" s="5">
        <f>J55*25%</f>
        <v>68.75</v>
      </c>
      <c r="L55" s="5">
        <f>J55+K55</f>
        <v>343.75</v>
      </c>
      <c r="M55" s="5"/>
    </row>
    <row r="56" spans="2:13" ht="12.75" customHeight="1">
      <c r="B56" s="56"/>
      <c r="C56" s="56"/>
      <c r="D56" s="56"/>
      <c r="E56" s="56"/>
      <c r="F56" s="4" t="s">
        <v>19</v>
      </c>
      <c r="G56" s="4" t="s">
        <v>243</v>
      </c>
      <c r="H56" s="4">
        <v>250</v>
      </c>
      <c r="I56" s="5">
        <f t="shared" si="0"/>
        <v>375</v>
      </c>
      <c r="J56" s="5">
        <f>M56</f>
        <v>575</v>
      </c>
      <c r="K56" s="5">
        <f>J56*25%</f>
        <v>143.75</v>
      </c>
      <c r="L56" s="5">
        <f>J56+K56</f>
        <v>718.75</v>
      </c>
      <c r="M56" s="5">
        <f>I56+200</f>
        <v>575</v>
      </c>
    </row>
    <row r="57" spans="2:13" ht="12.75" customHeight="1">
      <c r="B57" s="56"/>
      <c r="C57" s="56"/>
      <c r="D57" s="56"/>
      <c r="E57" s="56"/>
      <c r="F57" s="4" t="s">
        <v>12</v>
      </c>
      <c r="G57" s="4" t="s">
        <v>243</v>
      </c>
      <c r="H57" s="4">
        <v>350</v>
      </c>
      <c r="I57" s="5">
        <f t="shared" si="0"/>
        <v>525</v>
      </c>
      <c r="J57" s="5">
        <f>M57</f>
        <v>725</v>
      </c>
      <c r="K57" s="5">
        <f>J57*25%</f>
        <v>181.25</v>
      </c>
      <c r="L57" s="5">
        <f>J57+K57</f>
        <v>906.25</v>
      </c>
      <c r="M57" s="5">
        <f>I57+200</f>
        <v>725</v>
      </c>
    </row>
    <row r="58" spans="2:13" ht="12.75" customHeight="1">
      <c r="B58" s="56"/>
      <c r="C58" s="56"/>
      <c r="D58" s="56"/>
      <c r="E58" s="56"/>
      <c r="F58" s="4" t="s">
        <v>177</v>
      </c>
      <c r="G58" s="4" t="s">
        <v>240</v>
      </c>
      <c r="H58" s="4">
        <v>400</v>
      </c>
      <c r="I58" s="5">
        <f t="shared" si="0"/>
        <v>600</v>
      </c>
      <c r="J58" s="5">
        <f>M58</f>
        <v>900</v>
      </c>
      <c r="K58" s="5">
        <f>J58*25%</f>
        <v>225</v>
      </c>
      <c r="L58" s="5">
        <f>J58+K58</f>
        <v>1125</v>
      </c>
      <c r="M58" s="5">
        <f>I58+300</f>
        <v>900</v>
      </c>
    </row>
    <row r="59" spans="2:13" ht="11.25" customHeight="1">
      <c r="B59" s="56"/>
      <c r="C59" s="56"/>
      <c r="D59" s="56"/>
      <c r="E59" s="56"/>
      <c r="F59" s="4" t="s">
        <v>6</v>
      </c>
      <c r="G59" s="4" t="s">
        <v>240</v>
      </c>
      <c r="H59" s="4">
        <v>500</v>
      </c>
      <c r="I59" s="5">
        <f t="shared" si="0"/>
        <v>750</v>
      </c>
      <c r="J59" s="5">
        <f>M59</f>
        <v>1050</v>
      </c>
      <c r="K59" s="5">
        <f>J59*25%</f>
        <v>262.5</v>
      </c>
      <c r="L59" s="5">
        <f>J59+K59</f>
        <v>1312.5</v>
      </c>
      <c r="M59" s="5">
        <f>I59+300</f>
        <v>1050</v>
      </c>
    </row>
    <row r="60" spans="2:13" ht="12.75" customHeight="1">
      <c r="B60" s="56" t="s">
        <v>95</v>
      </c>
      <c r="C60" s="56" t="s">
        <v>47</v>
      </c>
      <c r="D60" s="56" t="s">
        <v>48</v>
      </c>
      <c r="E60" s="56"/>
      <c r="F60" s="4" t="s">
        <v>25</v>
      </c>
      <c r="G60" s="4" t="s">
        <v>235</v>
      </c>
      <c r="H60" s="4">
        <v>85</v>
      </c>
      <c r="I60" s="5">
        <f t="shared" si="0"/>
        <v>127.5</v>
      </c>
      <c r="J60" s="5">
        <f>I60+50</f>
        <v>177.5</v>
      </c>
      <c r="K60" s="5">
        <f>J60*25%</f>
        <v>44.375</v>
      </c>
      <c r="L60" s="5">
        <f>J60+K60</f>
        <v>221.875</v>
      </c>
      <c r="M60" s="5"/>
    </row>
    <row r="61" spans="2:13" ht="12.75" customHeight="1">
      <c r="B61" s="56"/>
      <c r="C61" s="56"/>
      <c r="D61" s="56"/>
      <c r="E61" s="56"/>
      <c r="F61" s="4" t="s">
        <v>4</v>
      </c>
      <c r="G61" s="4" t="s">
        <v>235</v>
      </c>
      <c r="H61" s="4">
        <v>150</v>
      </c>
      <c r="I61" s="5">
        <f t="shared" si="0"/>
        <v>225</v>
      </c>
      <c r="J61" s="5">
        <f>I61+50</f>
        <v>275</v>
      </c>
      <c r="K61" s="5">
        <f>J61*25%</f>
        <v>68.75</v>
      </c>
      <c r="L61" s="5">
        <f>J61+K61</f>
        <v>343.75</v>
      </c>
      <c r="M61" s="5"/>
    </row>
    <row r="62" spans="2:13" ht="12.75" customHeight="1">
      <c r="B62" s="56"/>
      <c r="C62" s="56"/>
      <c r="D62" s="56"/>
      <c r="E62" s="56"/>
      <c r="F62" s="4" t="s">
        <v>19</v>
      </c>
      <c r="G62" s="4" t="s">
        <v>243</v>
      </c>
      <c r="H62" s="4">
        <v>200</v>
      </c>
      <c r="I62" s="5">
        <f t="shared" si="0"/>
        <v>300</v>
      </c>
      <c r="J62" s="5">
        <f>M62</f>
        <v>500</v>
      </c>
      <c r="K62" s="5">
        <f>J62*25%</f>
        <v>125</v>
      </c>
      <c r="L62" s="5">
        <f>J62+K62</f>
        <v>625</v>
      </c>
      <c r="M62" s="5">
        <f>I62+200</f>
        <v>500</v>
      </c>
    </row>
    <row r="63" spans="1:13" ht="12.75" customHeight="1">
      <c r="A63" s="41"/>
      <c r="B63" s="66"/>
      <c r="C63" s="66"/>
      <c r="D63" s="66"/>
      <c r="E63" s="66"/>
      <c r="F63" s="34" t="s">
        <v>12</v>
      </c>
      <c r="G63" s="34" t="s">
        <v>243</v>
      </c>
      <c r="H63" s="34">
        <v>300</v>
      </c>
      <c r="I63" s="40">
        <f t="shared" si="0"/>
        <v>450</v>
      </c>
      <c r="J63" s="40">
        <f>M63</f>
        <v>750</v>
      </c>
      <c r="K63" s="40">
        <f>J63*25%</f>
        <v>187.5</v>
      </c>
      <c r="L63" s="40">
        <f>J63+K63</f>
        <v>937.5</v>
      </c>
      <c r="M63" s="40">
        <f>I63+300</f>
        <v>750</v>
      </c>
    </row>
    <row r="64" spans="1:13" ht="12.75" customHeight="1">
      <c r="A64" s="41"/>
      <c r="B64" s="65" t="s">
        <v>59</v>
      </c>
      <c r="C64" s="60" t="s">
        <v>50</v>
      </c>
      <c r="D64" s="65" t="s">
        <v>51</v>
      </c>
      <c r="E64" s="65"/>
      <c r="F64" s="28" t="s">
        <v>19</v>
      </c>
      <c r="G64" s="28" t="s">
        <v>235</v>
      </c>
      <c r="H64" s="28">
        <v>200</v>
      </c>
      <c r="I64" s="29">
        <f t="shared" si="0"/>
        <v>300</v>
      </c>
      <c r="J64" s="29">
        <f>I64+50</f>
        <v>350</v>
      </c>
      <c r="K64" s="29"/>
      <c r="L64" s="29"/>
      <c r="M64" s="29"/>
    </row>
    <row r="65" spans="2:13" ht="12.75" customHeight="1">
      <c r="B65" s="56"/>
      <c r="C65" s="55"/>
      <c r="D65" s="56"/>
      <c r="E65" s="56"/>
      <c r="F65" s="4" t="s">
        <v>12</v>
      </c>
      <c r="G65" s="4" t="s">
        <v>243</v>
      </c>
      <c r="H65" s="4">
        <v>350</v>
      </c>
      <c r="I65" s="5">
        <f t="shared" si="0"/>
        <v>525</v>
      </c>
      <c r="J65" s="5">
        <f>M65</f>
        <v>725</v>
      </c>
      <c r="K65" s="5"/>
      <c r="L65" s="5"/>
      <c r="M65" s="5">
        <f>I65+200</f>
        <v>725</v>
      </c>
    </row>
    <row r="66" spans="2:13" ht="12.75" customHeight="1">
      <c r="B66" s="56"/>
      <c r="C66" s="55"/>
      <c r="D66" s="56"/>
      <c r="E66" s="56"/>
      <c r="F66" s="4" t="s">
        <v>52</v>
      </c>
      <c r="G66" s="4" t="s">
        <v>240</v>
      </c>
      <c r="H66" s="4">
        <v>800</v>
      </c>
      <c r="I66" s="5">
        <f t="shared" si="0"/>
        <v>1200</v>
      </c>
      <c r="J66" s="5">
        <f>M66</f>
        <v>1500</v>
      </c>
      <c r="K66" s="5"/>
      <c r="L66" s="5"/>
      <c r="M66" s="5">
        <f>I66+300</f>
        <v>1500</v>
      </c>
    </row>
    <row r="67" spans="2:13" ht="14.25" customHeight="1">
      <c r="B67" s="56"/>
      <c r="C67" s="55"/>
      <c r="D67" s="56" t="s">
        <v>53</v>
      </c>
      <c r="E67" s="56"/>
      <c r="F67" s="13" t="s">
        <v>54</v>
      </c>
      <c r="G67" s="4" t="s">
        <v>243</v>
      </c>
      <c r="H67" s="4">
        <v>800</v>
      </c>
      <c r="I67" s="5">
        <f t="shared" si="0"/>
        <v>1200</v>
      </c>
      <c r="J67" s="5">
        <f>M67</f>
        <v>1400</v>
      </c>
      <c r="K67" s="5"/>
      <c r="L67" s="5"/>
      <c r="M67" s="5">
        <f>I67+200</f>
        <v>1400</v>
      </c>
    </row>
    <row r="68" spans="2:13" ht="12.75" customHeight="1">
      <c r="B68" s="56" t="s">
        <v>62</v>
      </c>
      <c r="C68" s="56" t="s">
        <v>56</v>
      </c>
      <c r="D68" s="56" t="s">
        <v>57</v>
      </c>
      <c r="E68" s="56"/>
      <c r="F68" s="4" t="s">
        <v>25</v>
      </c>
      <c r="G68" s="4" t="s">
        <v>235</v>
      </c>
      <c r="H68" s="4">
        <v>100</v>
      </c>
      <c r="I68" s="5">
        <f t="shared" si="0"/>
        <v>150</v>
      </c>
      <c r="J68" s="5">
        <f>I68+50</f>
        <v>200</v>
      </c>
      <c r="K68" s="5"/>
      <c r="L68" s="5"/>
      <c r="M68" s="5"/>
    </row>
    <row r="69" spans="2:13" ht="12.75" customHeight="1">
      <c r="B69" s="56"/>
      <c r="C69" s="56"/>
      <c r="D69" s="56"/>
      <c r="E69" s="56"/>
      <c r="F69" s="4" t="s">
        <v>4</v>
      </c>
      <c r="G69" s="4" t="s">
        <v>243</v>
      </c>
      <c r="H69" s="4">
        <v>250</v>
      </c>
      <c r="I69" s="5">
        <f t="shared" si="0"/>
        <v>375</v>
      </c>
      <c r="J69" s="5">
        <f>M69</f>
        <v>575</v>
      </c>
      <c r="K69" s="5"/>
      <c r="L69" s="5"/>
      <c r="M69" s="5">
        <f>I69+200</f>
        <v>575</v>
      </c>
    </row>
    <row r="70" spans="2:13" ht="12.75" customHeight="1">
      <c r="B70" s="56"/>
      <c r="C70" s="56"/>
      <c r="D70" s="56"/>
      <c r="E70" s="56"/>
      <c r="F70" s="4" t="s">
        <v>19</v>
      </c>
      <c r="G70" s="4" t="s">
        <v>243</v>
      </c>
      <c r="H70" s="4">
        <v>300</v>
      </c>
      <c r="I70" s="5">
        <f t="shared" si="0"/>
        <v>450</v>
      </c>
      <c r="J70" s="5">
        <f>M70</f>
        <v>650</v>
      </c>
      <c r="K70" s="5"/>
      <c r="L70" s="5"/>
      <c r="M70" s="5">
        <f>I70+200</f>
        <v>650</v>
      </c>
    </row>
    <row r="71" spans="2:13" ht="12.75" customHeight="1">
      <c r="B71" s="56"/>
      <c r="C71" s="56"/>
      <c r="D71" s="56"/>
      <c r="E71" s="56"/>
      <c r="F71" s="4" t="s">
        <v>58</v>
      </c>
      <c r="G71" s="4" t="s">
        <v>240</v>
      </c>
      <c r="H71" s="4">
        <v>500</v>
      </c>
      <c r="I71" s="5">
        <f t="shared" si="0"/>
        <v>750</v>
      </c>
      <c r="J71" s="5">
        <f>M71</f>
        <v>1050</v>
      </c>
      <c r="K71" s="5"/>
      <c r="L71" s="5"/>
      <c r="M71" s="5">
        <f>I71+300</f>
        <v>1050</v>
      </c>
    </row>
    <row r="72" spans="2:13" ht="12.75">
      <c r="B72" s="4" t="s">
        <v>65</v>
      </c>
      <c r="C72" s="4" t="s">
        <v>60</v>
      </c>
      <c r="D72" s="56" t="s">
        <v>61</v>
      </c>
      <c r="E72" s="56"/>
      <c r="F72" s="4" t="s">
        <v>35</v>
      </c>
      <c r="G72" s="4" t="s">
        <v>235</v>
      </c>
      <c r="H72" s="4">
        <v>85</v>
      </c>
      <c r="I72" s="5">
        <f t="shared" si="0"/>
        <v>127.5</v>
      </c>
      <c r="J72" s="5">
        <f>I72+50</f>
        <v>177.5</v>
      </c>
      <c r="K72" s="5"/>
      <c r="L72" s="5"/>
      <c r="M72" s="5"/>
    </row>
    <row r="73" spans="2:13" ht="12.75">
      <c r="B73" s="56" t="s">
        <v>69</v>
      </c>
      <c r="C73" s="56" t="s">
        <v>228</v>
      </c>
      <c r="D73" s="56" t="s">
        <v>229</v>
      </c>
      <c r="E73" s="56"/>
      <c r="F73" s="4" t="s">
        <v>25</v>
      </c>
      <c r="G73" s="4" t="s">
        <v>235</v>
      </c>
      <c r="H73" s="4">
        <v>85</v>
      </c>
      <c r="I73" s="5">
        <f t="shared" si="0"/>
        <v>127.5</v>
      </c>
      <c r="J73" s="5">
        <f>I73+50</f>
        <v>177.5</v>
      </c>
      <c r="K73" s="5"/>
      <c r="L73" s="5"/>
      <c r="M73" s="5"/>
    </row>
    <row r="74" spans="2:13" ht="12.75" customHeight="1">
      <c r="B74" s="56"/>
      <c r="C74" s="56"/>
      <c r="D74" s="56"/>
      <c r="E74" s="56"/>
      <c r="F74" s="4" t="s">
        <v>4</v>
      </c>
      <c r="G74" s="4" t="s">
        <v>235</v>
      </c>
      <c r="H74" s="4">
        <v>200</v>
      </c>
      <c r="I74" s="5">
        <f t="shared" si="0"/>
        <v>300</v>
      </c>
      <c r="J74" s="5">
        <f>I74+50</f>
        <v>350</v>
      </c>
      <c r="K74" s="5"/>
      <c r="L74" s="5"/>
      <c r="M74" s="5"/>
    </row>
    <row r="75" spans="2:13" ht="12.75" customHeight="1">
      <c r="B75" s="56"/>
      <c r="C75" s="56"/>
      <c r="D75" s="56"/>
      <c r="E75" s="56"/>
      <c r="F75" s="4" t="s">
        <v>63</v>
      </c>
      <c r="G75" s="4" t="s">
        <v>243</v>
      </c>
      <c r="H75" s="4">
        <v>300</v>
      </c>
      <c r="I75" s="5">
        <f t="shared" si="0"/>
        <v>450</v>
      </c>
      <c r="J75" s="5">
        <f>M75</f>
        <v>650</v>
      </c>
      <c r="K75" s="5"/>
      <c r="L75" s="5"/>
      <c r="M75" s="5">
        <f>I75+200</f>
        <v>650</v>
      </c>
    </row>
    <row r="76" spans="2:13" ht="12.75" customHeight="1">
      <c r="B76" s="56"/>
      <c r="C76" s="56"/>
      <c r="D76" s="56"/>
      <c r="E76" s="56"/>
      <c r="F76" s="13" t="s">
        <v>54</v>
      </c>
      <c r="G76" s="4" t="s">
        <v>241</v>
      </c>
      <c r="H76" s="4">
        <v>1000</v>
      </c>
      <c r="I76" s="5">
        <f t="shared" si="0"/>
        <v>1500</v>
      </c>
      <c r="J76" s="5">
        <f>M76</f>
        <v>1850</v>
      </c>
      <c r="K76" s="5"/>
      <c r="L76" s="5"/>
      <c r="M76" s="5">
        <f>I76+350</f>
        <v>1850</v>
      </c>
    </row>
    <row r="77" spans="2:13" ht="15.75" customHeight="1">
      <c r="B77" s="56"/>
      <c r="C77" s="56"/>
      <c r="D77" s="56" t="s">
        <v>64</v>
      </c>
      <c r="E77" s="56"/>
      <c r="F77" s="13" t="s">
        <v>54</v>
      </c>
      <c r="G77" s="4" t="s">
        <v>241</v>
      </c>
      <c r="H77" s="4">
        <v>1150</v>
      </c>
      <c r="I77" s="5">
        <f t="shared" si="0"/>
        <v>1725</v>
      </c>
      <c r="J77" s="5">
        <f>M77</f>
        <v>2075</v>
      </c>
      <c r="K77" s="5"/>
      <c r="L77" s="5"/>
      <c r="M77" s="5">
        <f>I77+350</f>
        <v>2075</v>
      </c>
    </row>
    <row r="78" spans="2:13" ht="15.75" customHeight="1">
      <c r="B78" s="4" t="s">
        <v>73</v>
      </c>
      <c r="C78" s="4" t="s">
        <v>66</v>
      </c>
      <c r="D78" s="56" t="s">
        <v>67</v>
      </c>
      <c r="E78" s="56"/>
      <c r="F78" s="13" t="s">
        <v>68</v>
      </c>
      <c r="G78" s="4" t="s">
        <v>241</v>
      </c>
      <c r="H78" s="4">
        <v>1250</v>
      </c>
      <c r="I78" s="5">
        <f t="shared" si="0"/>
        <v>1875</v>
      </c>
      <c r="J78" s="5">
        <f>M78</f>
        <v>2225</v>
      </c>
      <c r="K78" s="5"/>
      <c r="L78" s="5"/>
      <c r="M78" s="5">
        <f>I78+350</f>
        <v>2225</v>
      </c>
    </row>
    <row r="79" spans="2:13" ht="17.25" customHeight="1">
      <c r="B79" s="4" t="s">
        <v>76</v>
      </c>
      <c r="C79" s="4" t="s">
        <v>70</v>
      </c>
      <c r="D79" s="56" t="s">
        <v>71</v>
      </c>
      <c r="E79" s="56"/>
      <c r="F79" s="13" t="s">
        <v>72</v>
      </c>
      <c r="G79" s="4" t="s">
        <v>241</v>
      </c>
      <c r="H79" s="4">
        <v>1500</v>
      </c>
      <c r="I79" s="5">
        <f t="shared" si="0"/>
        <v>2250</v>
      </c>
      <c r="J79" s="5">
        <f>M79</f>
        <v>2600</v>
      </c>
      <c r="K79" s="5"/>
      <c r="L79" s="5"/>
      <c r="M79" s="5">
        <f>I79+350</f>
        <v>2600</v>
      </c>
    </row>
    <row r="80" spans="2:13" ht="12.75" customHeight="1">
      <c r="B80" s="56" t="s">
        <v>79</v>
      </c>
      <c r="C80" s="56" t="s">
        <v>74</v>
      </c>
      <c r="D80" s="56" t="s">
        <v>75</v>
      </c>
      <c r="E80" s="56"/>
      <c r="F80" s="4" t="s">
        <v>4</v>
      </c>
      <c r="G80" s="4" t="s">
        <v>235</v>
      </c>
      <c r="H80" s="4">
        <v>200</v>
      </c>
      <c r="I80" s="5">
        <f t="shared" si="0"/>
        <v>300</v>
      </c>
      <c r="J80" s="5">
        <f>I80+50</f>
        <v>350</v>
      </c>
      <c r="K80" s="5"/>
      <c r="L80" s="5"/>
      <c r="M80" s="5"/>
    </row>
    <row r="81" spans="2:13" ht="12.75" customHeight="1">
      <c r="B81" s="56"/>
      <c r="C81" s="56"/>
      <c r="D81" s="56"/>
      <c r="E81" s="56"/>
      <c r="F81" s="4" t="s">
        <v>19</v>
      </c>
      <c r="G81" s="4" t="s">
        <v>243</v>
      </c>
      <c r="H81" s="4">
        <v>250</v>
      </c>
      <c r="I81" s="5">
        <f aca="true" t="shared" si="2" ref="I81:I115">H81*1.5</f>
        <v>375</v>
      </c>
      <c r="J81" s="5">
        <f aca="true" t="shared" si="3" ref="J81:J88">M81</f>
        <v>575</v>
      </c>
      <c r="K81" s="5"/>
      <c r="L81" s="5"/>
      <c r="M81" s="5">
        <f>I81+200</f>
        <v>575</v>
      </c>
    </row>
    <row r="82" spans="2:13" ht="12.75" customHeight="1">
      <c r="B82" s="56"/>
      <c r="C82" s="56"/>
      <c r="D82" s="56"/>
      <c r="E82" s="56"/>
      <c r="F82" s="4" t="s">
        <v>12</v>
      </c>
      <c r="G82" s="4" t="s">
        <v>243</v>
      </c>
      <c r="H82" s="4">
        <v>300</v>
      </c>
      <c r="I82" s="5">
        <f t="shared" si="2"/>
        <v>450</v>
      </c>
      <c r="J82" s="5">
        <f t="shared" si="3"/>
        <v>650</v>
      </c>
      <c r="K82" s="5"/>
      <c r="L82" s="5"/>
      <c r="M82" s="5">
        <f>I82+200</f>
        <v>650</v>
      </c>
    </row>
    <row r="83" spans="2:13" ht="12.75" customHeight="1">
      <c r="B83" s="56" t="s">
        <v>82</v>
      </c>
      <c r="C83" s="56" t="s">
        <v>77</v>
      </c>
      <c r="D83" s="56" t="s">
        <v>78</v>
      </c>
      <c r="E83" s="56"/>
      <c r="F83" s="4" t="s">
        <v>25</v>
      </c>
      <c r="G83" s="4" t="s">
        <v>243</v>
      </c>
      <c r="H83" s="4">
        <v>100</v>
      </c>
      <c r="I83" s="5">
        <f t="shared" si="2"/>
        <v>150</v>
      </c>
      <c r="J83" s="5">
        <f t="shared" si="3"/>
        <v>350</v>
      </c>
      <c r="K83" s="5"/>
      <c r="L83" s="5"/>
      <c r="M83" s="5">
        <f>I83+200</f>
        <v>350</v>
      </c>
    </row>
    <row r="84" spans="2:13" ht="12.75" customHeight="1">
      <c r="B84" s="56"/>
      <c r="C84" s="56"/>
      <c r="D84" s="56"/>
      <c r="E84" s="56"/>
      <c r="F84" s="4" t="s">
        <v>4</v>
      </c>
      <c r="G84" s="4" t="s">
        <v>243</v>
      </c>
      <c r="H84" s="4">
        <v>150</v>
      </c>
      <c r="I84" s="5">
        <f t="shared" si="2"/>
        <v>225</v>
      </c>
      <c r="J84" s="5">
        <f t="shared" si="3"/>
        <v>425</v>
      </c>
      <c r="K84" s="5"/>
      <c r="L84" s="5"/>
      <c r="M84" s="5">
        <f>I84+200</f>
        <v>425</v>
      </c>
    </row>
    <row r="85" spans="2:13" ht="12.75" customHeight="1">
      <c r="B85" s="56" t="s">
        <v>140</v>
      </c>
      <c r="C85" s="56" t="s">
        <v>17</v>
      </c>
      <c r="D85" s="56" t="s">
        <v>18</v>
      </c>
      <c r="E85" s="56"/>
      <c r="F85" s="4" t="s">
        <v>19</v>
      </c>
      <c r="G85" s="4" t="s">
        <v>243</v>
      </c>
      <c r="H85" s="4">
        <v>150</v>
      </c>
      <c r="I85" s="5">
        <f t="shared" si="2"/>
        <v>225</v>
      </c>
      <c r="J85" s="5">
        <f t="shared" si="3"/>
        <v>425</v>
      </c>
      <c r="K85" s="5"/>
      <c r="L85" s="5"/>
      <c r="M85" s="5">
        <f>I85+200</f>
        <v>425</v>
      </c>
    </row>
    <row r="86" spans="2:13" ht="12.75" customHeight="1">
      <c r="B86" s="56"/>
      <c r="C86" s="56"/>
      <c r="D86" s="56"/>
      <c r="E86" s="56"/>
      <c r="F86" s="4" t="s">
        <v>189</v>
      </c>
      <c r="G86" s="4" t="s">
        <v>243</v>
      </c>
      <c r="H86" s="4">
        <v>200</v>
      </c>
      <c r="I86" s="5">
        <f t="shared" si="2"/>
        <v>300</v>
      </c>
      <c r="J86" s="5">
        <f t="shared" si="3"/>
        <v>500</v>
      </c>
      <c r="K86" s="5"/>
      <c r="L86" s="5"/>
      <c r="M86" s="5">
        <f>I86+200</f>
        <v>500</v>
      </c>
    </row>
    <row r="87" spans="2:13" ht="12.75" customHeight="1">
      <c r="B87" s="56"/>
      <c r="C87" s="56"/>
      <c r="D87" s="56"/>
      <c r="E87" s="56"/>
      <c r="F87" s="4" t="s">
        <v>6</v>
      </c>
      <c r="G87" s="4" t="s">
        <v>240</v>
      </c>
      <c r="H87" s="4">
        <v>350</v>
      </c>
      <c r="I87" s="5">
        <f t="shared" si="2"/>
        <v>525</v>
      </c>
      <c r="J87" s="5">
        <f t="shared" si="3"/>
        <v>825</v>
      </c>
      <c r="K87" s="5"/>
      <c r="L87" s="5"/>
      <c r="M87" s="5">
        <f>I87+300</f>
        <v>825</v>
      </c>
    </row>
    <row r="88" spans="2:13" ht="12.75">
      <c r="B88" s="4" t="s">
        <v>143</v>
      </c>
      <c r="C88" s="4" t="s">
        <v>238</v>
      </c>
      <c r="D88" s="56" t="s">
        <v>21</v>
      </c>
      <c r="E88" s="56"/>
      <c r="F88" s="4" t="s">
        <v>12</v>
      </c>
      <c r="G88" s="4" t="s">
        <v>243</v>
      </c>
      <c r="H88" s="4">
        <v>280</v>
      </c>
      <c r="I88" s="5">
        <f t="shared" si="2"/>
        <v>420</v>
      </c>
      <c r="J88" s="5">
        <f t="shared" si="3"/>
        <v>620</v>
      </c>
      <c r="K88" s="5"/>
      <c r="L88" s="5"/>
      <c r="M88" s="5">
        <f>I88+200</f>
        <v>620</v>
      </c>
    </row>
    <row r="89" spans="2:13" ht="12.75">
      <c r="B89" s="28" t="s">
        <v>146</v>
      </c>
      <c r="C89" s="28" t="s">
        <v>214</v>
      </c>
      <c r="D89" s="4"/>
      <c r="E89" s="28" t="s">
        <v>213</v>
      </c>
      <c r="F89" s="4" t="s">
        <v>19</v>
      </c>
      <c r="G89" s="4" t="s">
        <v>243</v>
      </c>
      <c r="H89" s="4">
        <v>150</v>
      </c>
      <c r="I89" s="5">
        <f t="shared" si="2"/>
        <v>225</v>
      </c>
      <c r="J89" s="5">
        <f aca="true" t="shared" si="4" ref="J89:J95">M89</f>
        <v>425</v>
      </c>
      <c r="K89" s="5"/>
      <c r="L89" s="5"/>
      <c r="M89" s="5">
        <f>I89+200</f>
        <v>425</v>
      </c>
    </row>
    <row r="90" spans="2:13" ht="13.5" customHeight="1">
      <c r="B90" s="56" t="s">
        <v>150</v>
      </c>
      <c r="C90" s="55" t="s">
        <v>80</v>
      </c>
      <c r="D90" s="56" t="s">
        <v>81</v>
      </c>
      <c r="E90" s="56"/>
      <c r="F90" s="4" t="s">
        <v>19</v>
      </c>
      <c r="G90" s="4" t="s">
        <v>243</v>
      </c>
      <c r="H90" s="4">
        <v>250</v>
      </c>
      <c r="I90" s="5">
        <f t="shared" si="2"/>
        <v>375</v>
      </c>
      <c r="J90" s="5">
        <f t="shared" si="4"/>
        <v>575</v>
      </c>
      <c r="K90" s="5"/>
      <c r="L90" s="5"/>
      <c r="M90" s="5">
        <f>I90+200</f>
        <v>575</v>
      </c>
    </row>
    <row r="91" spans="2:13" ht="12" customHeight="1">
      <c r="B91" s="56"/>
      <c r="C91" s="55"/>
      <c r="D91" s="56"/>
      <c r="E91" s="56"/>
      <c r="F91" s="4" t="s">
        <v>12</v>
      </c>
      <c r="G91" s="4" t="s">
        <v>243</v>
      </c>
      <c r="H91" s="4">
        <v>300</v>
      </c>
      <c r="I91" s="5">
        <f t="shared" si="2"/>
        <v>450</v>
      </c>
      <c r="J91" s="5">
        <f t="shared" si="4"/>
        <v>650</v>
      </c>
      <c r="K91" s="5"/>
      <c r="L91" s="5"/>
      <c r="M91" s="5">
        <f>I91+200</f>
        <v>650</v>
      </c>
    </row>
    <row r="92" spans="2:13" ht="12.75" customHeight="1">
      <c r="B92" s="56"/>
      <c r="C92" s="55"/>
      <c r="D92" s="56"/>
      <c r="E92" s="56"/>
      <c r="F92" s="4" t="s">
        <v>177</v>
      </c>
      <c r="G92" s="4" t="s">
        <v>243</v>
      </c>
      <c r="H92" s="4">
        <v>350</v>
      </c>
      <c r="I92" s="5">
        <f t="shared" si="2"/>
        <v>525</v>
      </c>
      <c r="J92" s="5">
        <f t="shared" si="4"/>
        <v>725</v>
      </c>
      <c r="K92" s="5"/>
      <c r="L92" s="5"/>
      <c r="M92" s="5">
        <f>I92+200</f>
        <v>725</v>
      </c>
    </row>
    <row r="93" spans="2:13" ht="12.75" customHeight="1">
      <c r="B93" s="56"/>
      <c r="C93" s="55"/>
      <c r="D93" s="56"/>
      <c r="E93" s="56"/>
      <c r="F93" s="4" t="s">
        <v>6</v>
      </c>
      <c r="G93" s="4" t="s">
        <v>240</v>
      </c>
      <c r="H93" s="4">
        <v>400</v>
      </c>
      <c r="I93" s="5">
        <f t="shared" si="2"/>
        <v>600</v>
      </c>
      <c r="J93" s="5">
        <f t="shared" si="4"/>
        <v>900</v>
      </c>
      <c r="K93" s="5"/>
      <c r="L93" s="5"/>
      <c r="M93" s="5">
        <f>I93+300</f>
        <v>900</v>
      </c>
    </row>
    <row r="94" spans="2:13" ht="12.75" customHeight="1">
      <c r="B94" s="56" t="s">
        <v>152</v>
      </c>
      <c r="C94" s="55" t="s">
        <v>83</v>
      </c>
      <c r="D94" s="56" t="s">
        <v>84</v>
      </c>
      <c r="E94" s="56"/>
      <c r="F94" s="4" t="s">
        <v>19</v>
      </c>
      <c r="G94" s="4" t="s">
        <v>243</v>
      </c>
      <c r="H94" s="4">
        <v>150</v>
      </c>
      <c r="I94" s="5">
        <f t="shared" si="2"/>
        <v>225</v>
      </c>
      <c r="J94" s="5">
        <f t="shared" si="4"/>
        <v>425</v>
      </c>
      <c r="K94" s="5"/>
      <c r="L94" s="5"/>
      <c r="M94" s="5">
        <f>I94+200</f>
        <v>425</v>
      </c>
    </row>
    <row r="95" spans="2:13" ht="12.75" customHeight="1">
      <c r="B95" s="56"/>
      <c r="C95" s="55"/>
      <c r="D95" s="56"/>
      <c r="E95" s="56"/>
      <c r="F95" s="4" t="s">
        <v>12</v>
      </c>
      <c r="G95" s="4" t="s">
        <v>243</v>
      </c>
      <c r="H95" s="4">
        <v>250</v>
      </c>
      <c r="I95" s="5">
        <f t="shared" si="2"/>
        <v>375</v>
      </c>
      <c r="J95" s="5">
        <f t="shared" si="4"/>
        <v>575</v>
      </c>
      <c r="K95" s="5"/>
      <c r="L95" s="5"/>
      <c r="M95" s="5">
        <f>I95+200</f>
        <v>575</v>
      </c>
    </row>
    <row r="96" spans="2:13" ht="15.75" customHeight="1">
      <c r="B96" s="81" t="s">
        <v>190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2:13" ht="15.75" customHeight="1">
      <c r="B97" s="4" t="s">
        <v>1</v>
      </c>
      <c r="C97" s="55" t="s">
        <v>85</v>
      </c>
      <c r="D97" s="55"/>
      <c r="E97" s="4" t="s">
        <v>86</v>
      </c>
      <c r="F97" s="4" t="s">
        <v>179</v>
      </c>
      <c r="G97" s="4"/>
      <c r="H97" s="4">
        <v>150</v>
      </c>
      <c r="I97" s="5">
        <f t="shared" si="2"/>
        <v>225</v>
      </c>
      <c r="J97" s="5">
        <f>I97</f>
        <v>225</v>
      </c>
      <c r="K97" s="5"/>
      <c r="L97" s="5"/>
      <c r="M97" s="4"/>
    </row>
    <row r="98" spans="2:13" ht="12.75">
      <c r="B98" s="4" t="s">
        <v>7</v>
      </c>
      <c r="C98" s="55" t="s">
        <v>237</v>
      </c>
      <c r="D98" s="55"/>
      <c r="E98" s="4" t="s">
        <v>87</v>
      </c>
      <c r="F98" s="4" t="s">
        <v>180</v>
      </c>
      <c r="G98" s="4"/>
      <c r="H98" s="4">
        <v>100</v>
      </c>
      <c r="I98" s="5">
        <f t="shared" si="2"/>
        <v>150</v>
      </c>
      <c r="J98" s="5">
        <v>100</v>
      </c>
      <c r="K98" s="5"/>
      <c r="L98" s="5"/>
      <c r="M98" s="4"/>
    </row>
    <row r="99" spans="2:13" ht="12.75" customHeight="1">
      <c r="B99" s="4" t="s">
        <v>13</v>
      </c>
      <c r="C99" s="55" t="s">
        <v>88</v>
      </c>
      <c r="D99" s="55"/>
      <c r="E99" s="4" t="s">
        <v>89</v>
      </c>
      <c r="F99" s="4" t="s">
        <v>180</v>
      </c>
      <c r="G99" s="4"/>
      <c r="H99" s="4">
        <v>100</v>
      </c>
      <c r="I99" s="5">
        <f t="shared" si="2"/>
        <v>150</v>
      </c>
      <c r="J99" s="5">
        <f aca="true" t="shared" si="5" ref="J99:J107">I99</f>
        <v>150</v>
      </c>
      <c r="K99" s="5"/>
      <c r="L99" s="5"/>
      <c r="M99" s="4"/>
    </row>
    <row r="100" spans="2:13" ht="12" customHeight="1">
      <c r="B100" s="4" t="s">
        <v>16</v>
      </c>
      <c r="C100" s="55" t="s">
        <v>90</v>
      </c>
      <c r="D100" s="55"/>
      <c r="E100" s="4" t="s">
        <v>91</v>
      </c>
      <c r="F100" s="4" t="s">
        <v>180</v>
      </c>
      <c r="G100" s="4"/>
      <c r="H100" s="4">
        <v>100</v>
      </c>
      <c r="I100" s="5">
        <f t="shared" si="2"/>
        <v>150</v>
      </c>
      <c r="J100" s="5">
        <f t="shared" si="5"/>
        <v>150</v>
      </c>
      <c r="K100" s="5"/>
      <c r="L100" s="5"/>
      <c r="M100" s="4"/>
    </row>
    <row r="101" spans="2:13" ht="14.25" customHeight="1">
      <c r="B101" s="4" t="s">
        <v>20</v>
      </c>
      <c r="C101" s="55" t="s">
        <v>92</v>
      </c>
      <c r="D101" s="55"/>
      <c r="E101" s="4" t="s">
        <v>181</v>
      </c>
      <c r="F101" s="4" t="s">
        <v>179</v>
      </c>
      <c r="G101" s="4"/>
      <c r="H101" s="4">
        <v>80</v>
      </c>
      <c r="I101" s="5">
        <f t="shared" si="2"/>
        <v>120</v>
      </c>
      <c r="J101" s="5">
        <f t="shared" si="5"/>
        <v>120</v>
      </c>
      <c r="K101" s="5"/>
      <c r="L101" s="5"/>
      <c r="M101" s="4"/>
    </row>
    <row r="102" spans="2:13" ht="15.75" customHeight="1">
      <c r="B102" s="4" t="s">
        <v>36</v>
      </c>
      <c r="C102" s="55" t="s">
        <v>92</v>
      </c>
      <c r="D102" s="55"/>
      <c r="E102" s="4" t="s">
        <v>208</v>
      </c>
      <c r="F102" s="4" t="s">
        <v>182</v>
      </c>
      <c r="G102" s="4"/>
      <c r="H102" s="4">
        <v>80</v>
      </c>
      <c r="I102" s="5">
        <f t="shared" si="2"/>
        <v>120</v>
      </c>
      <c r="J102" s="5">
        <f t="shared" si="5"/>
        <v>120</v>
      </c>
      <c r="K102" s="5"/>
      <c r="L102" s="5"/>
      <c r="M102" s="4"/>
    </row>
    <row r="103" spans="2:13" ht="12.75">
      <c r="B103" s="4" t="s">
        <v>39</v>
      </c>
      <c r="C103" s="55" t="s">
        <v>93</v>
      </c>
      <c r="D103" s="55"/>
      <c r="E103" s="4" t="s">
        <v>94</v>
      </c>
      <c r="F103" s="13" t="s">
        <v>183</v>
      </c>
      <c r="G103" s="13"/>
      <c r="H103" s="4">
        <v>50</v>
      </c>
      <c r="I103" s="5">
        <f t="shared" si="2"/>
        <v>75</v>
      </c>
      <c r="J103" s="5">
        <f t="shared" si="5"/>
        <v>75</v>
      </c>
      <c r="K103" s="5"/>
      <c r="L103" s="5"/>
      <c r="M103" s="4"/>
    </row>
    <row r="104" spans="2:13" ht="15.75" customHeight="1">
      <c r="B104" s="56" t="s">
        <v>42</v>
      </c>
      <c r="C104" s="55" t="s">
        <v>92</v>
      </c>
      <c r="D104" s="55"/>
      <c r="E104" s="4" t="s">
        <v>215</v>
      </c>
      <c r="F104" s="4" t="s">
        <v>180</v>
      </c>
      <c r="G104" s="4"/>
      <c r="H104" s="4">
        <v>150</v>
      </c>
      <c r="I104" s="5">
        <f t="shared" si="2"/>
        <v>225</v>
      </c>
      <c r="J104" s="5">
        <f t="shared" si="5"/>
        <v>225</v>
      </c>
      <c r="K104" s="5"/>
      <c r="L104" s="5"/>
      <c r="M104" s="4"/>
    </row>
    <row r="105" spans="2:13" ht="15.75" customHeight="1">
      <c r="B105" s="56"/>
      <c r="C105" s="55"/>
      <c r="D105" s="55"/>
      <c r="E105" s="4" t="s">
        <v>216</v>
      </c>
      <c r="F105" s="4" t="s">
        <v>180</v>
      </c>
      <c r="G105" s="4"/>
      <c r="H105" s="4">
        <v>150</v>
      </c>
      <c r="I105" s="5">
        <f t="shared" si="2"/>
        <v>225</v>
      </c>
      <c r="J105" s="5">
        <f t="shared" si="5"/>
        <v>225</v>
      </c>
      <c r="K105" s="5"/>
      <c r="L105" s="5"/>
      <c r="M105" s="4"/>
    </row>
    <row r="106" spans="2:13" ht="15.75" customHeight="1">
      <c r="B106" s="56"/>
      <c r="C106" s="55"/>
      <c r="D106" s="55"/>
      <c r="E106" s="4" t="s">
        <v>217</v>
      </c>
      <c r="F106" s="4" t="s">
        <v>180</v>
      </c>
      <c r="G106" s="4"/>
      <c r="H106" s="4">
        <v>150</v>
      </c>
      <c r="I106" s="5">
        <f t="shared" si="2"/>
        <v>225</v>
      </c>
      <c r="J106" s="5">
        <f t="shared" si="5"/>
        <v>225</v>
      </c>
      <c r="K106" s="5"/>
      <c r="L106" s="5"/>
      <c r="M106" s="4"/>
    </row>
    <row r="107" spans="2:13" ht="15.75" customHeight="1">
      <c r="B107" s="4" t="s">
        <v>46</v>
      </c>
      <c r="C107" s="12" t="s">
        <v>219</v>
      </c>
      <c r="D107" s="12"/>
      <c r="E107" s="4" t="s">
        <v>218</v>
      </c>
      <c r="F107" s="4" t="s">
        <v>180</v>
      </c>
      <c r="G107" s="4"/>
      <c r="H107" s="4">
        <v>200</v>
      </c>
      <c r="I107" s="5">
        <f t="shared" si="2"/>
        <v>300</v>
      </c>
      <c r="J107" s="5">
        <f t="shared" si="5"/>
        <v>300</v>
      </c>
      <c r="K107" s="5"/>
      <c r="L107" s="5"/>
      <c r="M107" s="4"/>
    </row>
    <row r="108" spans="2:13" ht="16.5" customHeight="1" thickBot="1">
      <c r="B108" s="1"/>
      <c r="C108" s="2"/>
      <c r="D108" s="2"/>
      <c r="E108" s="1"/>
      <c r="F108" s="1"/>
      <c r="G108" s="1"/>
      <c r="H108" s="1"/>
      <c r="I108" s="3"/>
      <c r="J108" s="1"/>
      <c r="K108" s="1"/>
      <c r="L108" s="1"/>
      <c r="M108" s="14"/>
    </row>
    <row r="109" spans="2:13" ht="30" customHeight="1" thickBot="1">
      <c r="B109" s="56" t="s">
        <v>49</v>
      </c>
      <c r="C109" s="55" t="s">
        <v>96</v>
      </c>
      <c r="D109" s="55"/>
      <c r="E109" s="4" t="s">
        <v>193</v>
      </c>
      <c r="F109" s="4" t="s">
        <v>180</v>
      </c>
      <c r="G109" s="4"/>
      <c r="H109" s="4">
        <v>80</v>
      </c>
      <c r="I109" s="5">
        <f t="shared" si="2"/>
        <v>120</v>
      </c>
      <c r="J109" s="5">
        <f>I109</f>
        <v>120</v>
      </c>
      <c r="K109" s="15"/>
      <c r="L109" s="15"/>
      <c r="M109" s="16"/>
    </row>
    <row r="110" spans="2:13" ht="25.5" customHeight="1" thickBot="1">
      <c r="B110" s="56"/>
      <c r="C110" s="55"/>
      <c r="D110" s="55"/>
      <c r="E110" s="4" t="s">
        <v>212</v>
      </c>
      <c r="F110" s="4" t="s">
        <v>180</v>
      </c>
      <c r="G110" s="4"/>
      <c r="H110" s="4">
        <v>200</v>
      </c>
      <c r="I110" s="5">
        <f t="shared" si="2"/>
        <v>300</v>
      </c>
      <c r="J110" s="5">
        <f>I110</f>
        <v>300</v>
      </c>
      <c r="K110" s="15"/>
      <c r="L110" s="15"/>
      <c r="M110" s="16"/>
    </row>
    <row r="111" spans="2:13" ht="13.5" thickBot="1">
      <c r="B111" s="4" t="s">
        <v>55</v>
      </c>
      <c r="C111" s="55" t="s">
        <v>97</v>
      </c>
      <c r="D111" s="55"/>
      <c r="E111" s="4" t="s">
        <v>98</v>
      </c>
      <c r="F111" s="4" t="s">
        <v>180</v>
      </c>
      <c r="G111" s="4"/>
      <c r="H111" s="4">
        <v>150</v>
      </c>
      <c r="I111" s="5">
        <f t="shared" si="2"/>
        <v>225</v>
      </c>
      <c r="J111" s="5">
        <f>I111</f>
        <v>225</v>
      </c>
      <c r="K111" s="15"/>
      <c r="L111" s="15"/>
      <c r="M111" s="16"/>
    </row>
    <row r="112" spans="2:13" ht="13.5" thickBot="1">
      <c r="B112" s="4" t="s">
        <v>95</v>
      </c>
      <c r="C112" s="56" t="s">
        <v>99</v>
      </c>
      <c r="D112" s="56"/>
      <c r="E112" s="4" t="s">
        <v>100</v>
      </c>
      <c r="F112" s="4" t="s">
        <v>184</v>
      </c>
      <c r="G112" s="4"/>
      <c r="H112" s="4">
        <v>150</v>
      </c>
      <c r="I112" s="5">
        <f t="shared" si="2"/>
        <v>225</v>
      </c>
      <c r="J112" s="5">
        <f>I112</f>
        <v>225</v>
      </c>
      <c r="K112" s="15"/>
      <c r="L112" s="15"/>
      <c r="M112" s="16"/>
    </row>
    <row r="113" spans="2:13" ht="15.75" customHeight="1" thickBot="1">
      <c r="B113" s="4" t="s">
        <v>59</v>
      </c>
      <c r="C113" s="55" t="s">
        <v>197</v>
      </c>
      <c r="D113" s="55"/>
      <c r="E113" s="4" t="s">
        <v>101</v>
      </c>
      <c r="F113" s="4" t="s">
        <v>236</v>
      </c>
      <c r="G113" s="4"/>
      <c r="H113" s="4">
        <v>250</v>
      </c>
      <c r="I113" s="5">
        <f t="shared" si="2"/>
        <v>375</v>
      </c>
      <c r="J113" s="5">
        <v>500</v>
      </c>
      <c r="K113" s="15"/>
      <c r="L113" s="15"/>
      <c r="M113" s="16"/>
    </row>
    <row r="114" spans="2:13" ht="25.5" customHeight="1" thickBot="1">
      <c r="B114" s="4" t="s">
        <v>62</v>
      </c>
      <c r="C114" s="55" t="s">
        <v>198</v>
      </c>
      <c r="D114" s="55"/>
      <c r="E114" s="4" t="s">
        <v>209</v>
      </c>
      <c r="F114" s="4" t="s">
        <v>185</v>
      </c>
      <c r="G114" s="4"/>
      <c r="H114" s="4">
        <v>100</v>
      </c>
      <c r="I114" s="5">
        <f t="shared" si="2"/>
        <v>150</v>
      </c>
      <c r="J114" s="5">
        <v>100</v>
      </c>
      <c r="K114" s="15"/>
      <c r="L114" s="15"/>
      <c r="M114" s="16"/>
    </row>
    <row r="115" spans="2:13" ht="26.25">
      <c r="B115" s="4" t="s">
        <v>65</v>
      </c>
      <c r="C115" s="55" t="s">
        <v>102</v>
      </c>
      <c r="D115" s="55"/>
      <c r="E115" s="4" t="s">
        <v>211</v>
      </c>
      <c r="F115" s="4" t="s">
        <v>180</v>
      </c>
      <c r="G115" s="4"/>
      <c r="H115" s="4">
        <v>500</v>
      </c>
      <c r="I115" s="5">
        <f t="shared" si="2"/>
        <v>750</v>
      </c>
      <c r="J115" s="5">
        <v>800</v>
      </c>
      <c r="K115" s="17"/>
      <c r="L115" s="17"/>
      <c r="M115" s="18"/>
    </row>
    <row r="116" spans="2:13" ht="9.75" customHeight="1"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.75" customHeight="1">
      <c r="B117" s="70" t="s">
        <v>191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2:13" ht="12.75">
      <c r="B118" s="4" t="s">
        <v>1</v>
      </c>
      <c r="C118" s="55" t="s">
        <v>103</v>
      </c>
      <c r="D118" s="55"/>
      <c r="E118" s="4" t="s">
        <v>104</v>
      </c>
      <c r="F118" s="4" t="s">
        <v>105</v>
      </c>
      <c r="G118" s="4"/>
      <c r="H118" s="4">
        <v>25</v>
      </c>
      <c r="I118" s="5">
        <f aca="true" t="shared" si="6" ref="I118:I152">H118*1.5</f>
        <v>37.5</v>
      </c>
      <c r="J118" s="5">
        <f>I118</f>
        <v>37.5</v>
      </c>
      <c r="K118" s="5"/>
      <c r="L118" s="5"/>
      <c r="M118" s="4"/>
    </row>
    <row r="119" spans="2:13" ht="12" customHeight="1">
      <c r="B119" s="56" t="s">
        <v>7</v>
      </c>
      <c r="C119" s="55" t="s">
        <v>106</v>
      </c>
      <c r="D119" s="19"/>
      <c r="E119" s="56" t="s">
        <v>107</v>
      </c>
      <c r="F119" s="4">
        <v>0.5</v>
      </c>
      <c r="G119" s="4"/>
      <c r="H119" s="4">
        <v>25</v>
      </c>
      <c r="I119" s="5">
        <f t="shared" si="6"/>
        <v>37.5</v>
      </c>
      <c r="J119" s="5">
        <v>50</v>
      </c>
      <c r="K119" s="5"/>
      <c r="L119" s="5"/>
      <c r="M119" s="4"/>
    </row>
    <row r="120" spans="2:13" ht="12" customHeight="1">
      <c r="B120" s="56"/>
      <c r="C120" s="55"/>
      <c r="D120" s="19"/>
      <c r="E120" s="56"/>
      <c r="F120" s="4" t="s">
        <v>45</v>
      </c>
      <c r="G120" s="4"/>
      <c r="H120" s="4">
        <v>70</v>
      </c>
      <c r="I120" s="5">
        <f t="shared" si="6"/>
        <v>105</v>
      </c>
      <c r="J120" s="5">
        <v>70</v>
      </c>
      <c r="K120" s="5"/>
      <c r="L120" s="5"/>
      <c r="M120" s="4"/>
    </row>
    <row r="121" spans="2:13" ht="12.75">
      <c r="B121" s="56"/>
      <c r="C121" s="55"/>
      <c r="D121" s="19"/>
      <c r="E121" s="56"/>
      <c r="F121" s="4" t="s">
        <v>25</v>
      </c>
      <c r="G121" s="4"/>
      <c r="H121" s="4">
        <v>105</v>
      </c>
      <c r="I121" s="5">
        <f t="shared" si="6"/>
        <v>157.5</v>
      </c>
      <c r="J121" s="5">
        <v>150</v>
      </c>
      <c r="K121" s="5"/>
      <c r="L121" s="5"/>
      <c r="M121" s="4"/>
    </row>
    <row r="122" spans="2:13" ht="12.75">
      <c r="B122" s="56" t="s">
        <v>13</v>
      </c>
      <c r="C122" s="55" t="s">
        <v>108</v>
      </c>
      <c r="D122" s="19"/>
      <c r="E122" s="56" t="s">
        <v>109</v>
      </c>
      <c r="F122" s="4">
        <v>0.5</v>
      </c>
      <c r="G122" s="4"/>
      <c r="H122" s="4">
        <v>35</v>
      </c>
      <c r="I122" s="5">
        <f t="shared" si="6"/>
        <v>52.5</v>
      </c>
      <c r="J122" s="5">
        <v>60</v>
      </c>
      <c r="K122" s="5"/>
      <c r="L122" s="5"/>
      <c r="M122" s="4"/>
    </row>
    <row r="123" spans="2:13" ht="12.75">
      <c r="B123" s="56"/>
      <c r="C123" s="55"/>
      <c r="D123" s="19"/>
      <c r="E123" s="56"/>
      <c r="F123" s="4" t="s">
        <v>110</v>
      </c>
      <c r="G123" s="4"/>
      <c r="H123" s="4">
        <v>60</v>
      </c>
      <c r="I123" s="5">
        <f t="shared" si="6"/>
        <v>90</v>
      </c>
      <c r="J123" s="5">
        <v>90</v>
      </c>
      <c r="K123" s="5"/>
      <c r="L123" s="5"/>
      <c r="M123" s="4"/>
    </row>
    <row r="124" spans="2:13" ht="12.75">
      <c r="B124" s="4" t="s">
        <v>16</v>
      </c>
      <c r="C124" s="12" t="s">
        <v>111</v>
      </c>
      <c r="D124" s="19"/>
      <c r="E124" s="4" t="s">
        <v>112</v>
      </c>
      <c r="F124" s="4">
        <v>0.5</v>
      </c>
      <c r="G124" s="4"/>
      <c r="H124" s="4">
        <v>25</v>
      </c>
      <c r="I124" s="5">
        <f t="shared" si="6"/>
        <v>37.5</v>
      </c>
      <c r="J124" s="5">
        <v>30</v>
      </c>
      <c r="K124" s="5"/>
      <c r="L124" s="5"/>
      <c r="M124" s="4"/>
    </row>
    <row r="125" spans="2:13" ht="12.75">
      <c r="B125" s="4" t="s">
        <v>20</v>
      </c>
      <c r="C125" s="55" t="s">
        <v>113</v>
      </c>
      <c r="D125" s="55"/>
      <c r="E125" s="4" t="s">
        <v>114</v>
      </c>
      <c r="F125" s="4" t="s">
        <v>115</v>
      </c>
      <c r="G125" s="4"/>
      <c r="H125" s="4">
        <v>25</v>
      </c>
      <c r="I125" s="5">
        <f t="shared" si="6"/>
        <v>37.5</v>
      </c>
      <c r="J125" s="5">
        <f>I125</f>
        <v>37.5</v>
      </c>
      <c r="K125" s="5"/>
      <c r="L125" s="5"/>
      <c r="M125" s="4"/>
    </row>
    <row r="126" spans="2:13" ht="12.75" customHeight="1">
      <c r="B126" s="56" t="s">
        <v>36</v>
      </c>
      <c r="C126" s="55" t="s">
        <v>118</v>
      </c>
      <c r="D126" s="19"/>
      <c r="E126" s="56" t="s">
        <v>186</v>
      </c>
      <c r="F126" s="4" t="s">
        <v>117</v>
      </c>
      <c r="G126" s="4"/>
      <c r="H126" s="4">
        <v>25</v>
      </c>
      <c r="I126" s="5">
        <f t="shared" si="6"/>
        <v>37.5</v>
      </c>
      <c r="J126" s="5">
        <f>I126</f>
        <v>37.5</v>
      </c>
      <c r="K126" s="5"/>
      <c r="L126" s="5"/>
      <c r="M126" s="4"/>
    </row>
    <row r="127" spans="2:13" ht="13.5" customHeight="1">
      <c r="B127" s="56"/>
      <c r="C127" s="55"/>
      <c r="D127" s="19"/>
      <c r="E127" s="56"/>
      <c r="F127" s="4" t="s">
        <v>119</v>
      </c>
      <c r="G127" s="4"/>
      <c r="H127" s="4">
        <v>50</v>
      </c>
      <c r="I127" s="5">
        <f t="shared" si="6"/>
        <v>75</v>
      </c>
      <c r="J127" s="5">
        <f>I127</f>
        <v>75</v>
      </c>
      <c r="K127" s="5"/>
      <c r="L127" s="5"/>
      <c r="M127" s="4"/>
    </row>
    <row r="128" spans="2:13" ht="12.75">
      <c r="B128" s="56" t="s">
        <v>39</v>
      </c>
      <c r="C128" s="55" t="s">
        <v>121</v>
      </c>
      <c r="D128" s="55"/>
      <c r="E128" s="56" t="s">
        <v>187</v>
      </c>
      <c r="F128" s="4">
        <v>0.5</v>
      </c>
      <c r="G128" s="4"/>
      <c r="H128" s="4">
        <v>25</v>
      </c>
      <c r="I128" s="5">
        <f t="shared" si="6"/>
        <v>37.5</v>
      </c>
      <c r="J128" s="5">
        <f>I128</f>
        <v>37.5</v>
      </c>
      <c r="K128" s="5"/>
      <c r="L128" s="5"/>
      <c r="M128" s="4"/>
    </row>
    <row r="129" spans="2:13" ht="12.75">
      <c r="B129" s="56"/>
      <c r="C129" s="55"/>
      <c r="D129" s="55"/>
      <c r="E129" s="56"/>
      <c r="F129" s="4">
        <v>0.8</v>
      </c>
      <c r="G129" s="4"/>
      <c r="H129" s="4">
        <v>36</v>
      </c>
      <c r="I129" s="5">
        <f t="shared" si="6"/>
        <v>54</v>
      </c>
      <c r="J129" s="5">
        <v>78</v>
      </c>
      <c r="K129" s="5"/>
      <c r="L129" s="5"/>
      <c r="M129" s="4"/>
    </row>
    <row r="130" spans="2:13" ht="12.75">
      <c r="B130" s="4" t="s">
        <v>42</v>
      </c>
      <c r="C130" s="55" t="s">
        <v>122</v>
      </c>
      <c r="D130" s="55"/>
      <c r="E130" s="4" t="s">
        <v>123</v>
      </c>
      <c r="F130" s="4">
        <v>0.5</v>
      </c>
      <c r="G130" s="4"/>
      <c r="H130" s="4">
        <v>25</v>
      </c>
      <c r="I130" s="5">
        <f t="shared" si="6"/>
        <v>37.5</v>
      </c>
      <c r="J130" s="5">
        <v>40</v>
      </c>
      <c r="K130" s="5"/>
      <c r="L130" s="5"/>
      <c r="M130" s="4"/>
    </row>
    <row r="131" spans="2:13" ht="12.75">
      <c r="B131" s="56" t="s">
        <v>46</v>
      </c>
      <c r="C131" s="55" t="s">
        <v>124</v>
      </c>
      <c r="D131" s="19"/>
      <c r="E131" s="56" t="s">
        <v>125</v>
      </c>
      <c r="F131" s="4" t="s">
        <v>188</v>
      </c>
      <c r="G131" s="4"/>
      <c r="H131" s="4">
        <v>25</v>
      </c>
      <c r="I131" s="5">
        <f t="shared" si="6"/>
        <v>37.5</v>
      </c>
      <c r="J131" s="5">
        <v>40</v>
      </c>
      <c r="K131" s="5"/>
      <c r="L131" s="5"/>
      <c r="M131" s="4"/>
    </row>
    <row r="132" spans="2:13" ht="12.75">
      <c r="B132" s="56"/>
      <c r="C132" s="55"/>
      <c r="D132" s="19"/>
      <c r="E132" s="56"/>
      <c r="F132" s="4">
        <v>1</v>
      </c>
      <c r="G132" s="4"/>
      <c r="H132" s="4">
        <v>40</v>
      </c>
      <c r="I132" s="5">
        <f t="shared" si="6"/>
        <v>60</v>
      </c>
      <c r="J132" s="5">
        <v>70</v>
      </c>
      <c r="K132" s="5"/>
      <c r="L132" s="5"/>
      <c r="M132" s="4"/>
    </row>
    <row r="133" spans="2:13" ht="12.75">
      <c r="B133" s="56" t="s">
        <v>49</v>
      </c>
      <c r="C133" s="55" t="s">
        <v>126</v>
      </c>
      <c r="D133" s="55"/>
      <c r="E133" s="56" t="s">
        <v>127</v>
      </c>
      <c r="F133" s="4" t="s">
        <v>45</v>
      </c>
      <c r="G133" s="4"/>
      <c r="H133" s="4">
        <v>25</v>
      </c>
      <c r="I133" s="5">
        <f t="shared" si="6"/>
        <v>37.5</v>
      </c>
      <c r="J133" s="5">
        <v>40</v>
      </c>
      <c r="K133" s="5"/>
      <c r="L133" s="5"/>
      <c r="M133" s="4"/>
    </row>
    <row r="134" spans="2:13" ht="12.75">
      <c r="B134" s="56"/>
      <c r="C134" s="55"/>
      <c r="D134" s="55"/>
      <c r="E134" s="56"/>
      <c r="F134" s="4" t="s">
        <v>29</v>
      </c>
      <c r="G134" s="4"/>
      <c r="H134" s="4">
        <v>55</v>
      </c>
      <c r="I134" s="5">
        <f t="shared" si="6"/>
        <v>82.5</v>
      </c>
      <c r="J134" s="5">
        <v>80</v>
      </c>
      <c r="K134" s="5"/>
      <c r="L134" s="5"/>
      <c r="M134" s="4"/>
    </row>
    <row r="135" spans="2:13" ht="12.75">
      <c r="B135" s="4" t="s">
        <v>55</v>
      </c>
      <c r="C135" s="55" t="s">
        <v>128</v>
      </c>
      <c r="D135" s="55"/>
      <c r="E135" s="4" t="s">
        <v>206</v>
      </c>
      <c r="F135" s="4" t="s">
        <v>117</v>
      </c>
      <c r="G135" s="4"/>
      <c r="H135" s="4">
        <v>25</v>
      </c>
      <c r="I135" s="5">
        <f t="shared" si="6"/>
        <v>37.5</v>
      </c>
      <c r="J135" s="5">
        <v>30</v>
      </c>
      <c r="K135" s="5"/>
      <c r="L135" s="5"/>
      <c r="M135" s="4"/>
    </row>
    <row r="136" spans="2:13" ht="12.75">
      <c r="B136" s="4" t="s">
        <v>95</v>
      </c>
      <c r="C136" s="55" t="s">
        <v>129</v>
      </c>
      <c r="D136" s="55"/>
      <c r="E136" s="4" t="s">
        <v>130</v>
      </c>
      <c r="F136" s="4" t="s">
        <v>120</v>
      </c>
      <c r="G136" s="4"/>
      <c r="H136" s="4">
        <v>25</v>
      </c>
      <c r="I136" s="5">
        <f t="shared" si="6"/>
        <v>37.5</v>
      </c>
      <c r="J136" s="5">
        <v>30</v>
      </c>
      <c r="K136" s="5"/>
      <c r="L136" s="5"/>
      <c r="M136" s="4"/>
    </row>
    <row r="137" spans="2:13" ht="12.75">
      <c r="B137" s="4" t="s">
        <v>59</v>
      </c>
      <c r="C137" s="55" t="s">
        <v>133</v>
      </c>
      <c r="D137" s="55"/>
      <c r="E137" s="4" t="s">
        <v>134</v>
      </c>
      <c r="F137" s="4">
        <v>1.5</v>
      </c>
      <c r="G137" s="4"/>
      <c r="H137" s="4">
        <v>25</v>
      </c>
      <c r="I137" s="5">
        <f t="shared" si="6"/>
        <v>37.5</v>
      </c>
      <c r="J137" s="5">
        <v>30</v>
      </c>
      <c r="K137" s="5"/>
      <c r="L137" s="5"/>
      <c r="M137" s="4"/>
    </row>
    <row r="138" spans="2:13" ht="12.75">
      <c r="B138" s="4" t="s">
        <v>62</v>
      </c>
      <c r="C138" s="55" t="s">
        <v>135</v>
      </c>
      <c r="D138" s="55"/>
      <c r="E138" s="4" t="s">
        <v>136</v>
      </c>
      <c r="F138" s="4" t="s">
        <v>137</v>
      </c>
      <c r="G138" s="4"/>
      <c r="H138" s="4">
        <v>25</v>
      </c>
      <c r="I138" s="5">
        <f t="shared" si="6"/>
        <v>37.5</v>
      </c>
      <c r="J138" s="5">
        <v>30</v>
      </c>
      <c r="K138" s="5"/>
      <c r="L138" s="5"/>
      <c r="M138" s="4"/>
    </row>
    <row r="139" spans="2:13" ht="12.75">
      <c r="B139" s="4" t="s">
        <v>65</v>
      </c>
      <c r="C139" s="55" t="s">
        <v>138</v>
      </c>
      <c r="D139" s="55"/>
      <c r="E139" s="4" t="s">
        <v>139</v>
      </c>
      <c r="F139" s="4" t="s">
        <v>119</v>
      </c>
      <c r="G139" s="4"/>
      <c r="H139" s="4">
        <v>25</v>
      </c>
      <c r="I139" s="5">
        <f t="shared" si="6"/>
        <v>37.5</v>
      </c>
      <c r="J139" s="5">
        <v>30</v>
      </c>
      <c r="K139" s="5"/>
      <c r="L139" s="5"/>
      <c r="M139" s="4"/>
    </row>
    <row r="140" spans="2:13" ht="12.75" customHeight="1">
      <c r="B140" s="4" t="s">
        <v>69</v>
      </c>
      <c r="C140" s="55" t="s">
        <v>141</v>
      </c>
      <c r="D140" s="55"/>
      <c r="E140" s="4" t="s">
        <v>142</v>
      </c>
      <c r="F140" s="4">
        <v>0.3</v>
      </c>
      <c r="G140" s="4"/>
      <c r="H140" s="4">
        <v>25</v>
      </c>
      <c r="I140" s="5">
        <f t="shared" si="6"/>
        <v>37.5</v>
      </c>
      <c r="J140" s="5">
        <v>30</v>
      </c>
      <c r="K140" s="5"/>
      <c r="L140" s="5"/>
      <c r="M140" s="4"/>
    </row>
    <row r="141" spans="2:13" ht="25.5" customHeight="1">
      <c r="B141" s="4" t="s">
        <v>73</v>
      </c>
      <c r="C141" s="55" t="s">
        <v>144</v>
      </c>
      <c r="D141" s="55"/>
      <c r="E141" s="4" t="s">
        <v>145</v>
      </c>
      <c r="F141" s="4">
        <v>0.5</v>
      </c>
      <c r="G141" s="4"/>
      <c r="H141" s="4">
        <v>25</v>
      </c>
      <c r="I141" s="5">
        <f t="shared" si="6"/>
        <v>37.5</v>
      </c>
      <c r="J141" s="5">
        <v>40</v>
      </c>
      <c r="K141" s="5"/>
      <c r="L141" s="5"/>
      <c r="M141" s="4"/>
    </row>
    <row r="142" spans="2:13" ht="12.75" customHeight="1">
      <c r="B142" s="4" t="s">
        <v>76</v>
      </c>
      <c r="C142" s="55" t="s">
        <v>147</v>
      </c>
      <c r="D142" s="55"/>
      <c r="E142" s="4" t="s">
        <v>148</v>
      </c>
      <c r="F142" s="4" t="s">
        <v>149</v>
      </c>
      <c r="G142" s="4"/>
      <c r="H142" s="4">
        <v>25</v>
      </c>
      <c r="I142" s="5">
        <f t="shared" si="6"/>
        <v>37.5</v>
      </c>
      <c r="J142" s="5">
        <v>40</v>
      </c>
      <c r="K142" s="5"/>
      <c r="L142" s="5"/>
      <c r="M142" s="4"/>
    </row>
    <row r="143" spans="2:13" ht="12.75">
      <c r="B143" s="4" t="s">
        <v>79</v>
      </c>
      <c r="C143" s="55" t="s">
        <v>147</v>
      </c>
      <c r="D143" s="55"/>
      <c r="E143" s="4" t="s">
        <v>151</v>
      </c>
      <c r="F143" s="4" t="s">
        <v>149</v>
      </c>
      <c r="G143" s="4"/>
      <c r="H143" s="4">
        <v>20</v>
      </c>
      <c r="I143" s="5">
        <f t="shared" si="6"/>
        <v>30</v>
      </c>
      <c r="J143" s="5">
        <f>I143</f>
        <v>30</v>
      </c>
      <c r="K143" s="5"/>
      <c r="L143" s="5"/>
      <c r="M143" s="4"/>
    </row>
    <row r="144" spans="2:13" ht="12.75">
      <c r="B144" s="4" t="s">
        <v>82</v>
      </c>
      <c r="C144" s="56" t="s">
        <v>153</v>
      </c>
      <c r="D144" s="56"/>
      <c r="E144" s="4" t="s">
        <v>154</v>
      </c>
      <c r="F144" s="4" t="s">
        <v>155</v>
      </c>
      <c r="G144" s="4"/>
      <c r="H144" s="4">
        <v>35</v>
      </c>
      <c r="I144" s="5">
        <f t="shared" si="6"/>
        <v>52.5</v>
      </c>
      <c r="J144" s="5">
        <v>25</v>
      </c>
      <c r="K144" s="5"/>
      <c r="L144" s="5"/>
      <c r="M144" s="4"/>
    </row>
    <row r="145" spans="2:13" ht="12.75">
      <c r="B145" s="4" t="s">
        <v>140</v>
      </c>
      <c r="C145" s="55" t="s">
        <v>157</v>
      </c>
      <c r="D145" s="55"/>
      <c r="E145" s="4" t="s">
        <v>205</v>
      </c>
      <c r="F145" s="4">
        <v>0.5</v>
      </c>
      <c r="G145" s="4"/>
      <c r="H145" s="4">
        <v>25</v>
      </c>
      <c r="I145" s="5">
        <f t="shared" si="6"/>
        <v>37.5</v>
      </c>
      <c r="J145" s="5">
        <v>40</v>
      </c>
      <c r="K145" s="5"/>
      <c r="L145" s="5"/>
      <c r="M145" s="4"/>
    </row>
    <row r="146" spans="2:13" ht="12.75">
      <c r="B146" s="4" t="s">
        <v>143</v>
      </c>
      <c r="C146" s="55" t="s">
        <v>159</v>
      </c>
      <c r="D146" s="55"/>
      <c r="E146" s="4" t="s">
        <v>160</v>
      </c>
      <c r="F146" s="4" t="s">
        <v>26</v>
      </c>
      <c r="G146" s="4"/>
      <c r="H146" s="4">
        <v>100</v>
      </c>
      <c r="I146" s="5">
        <f t="shared" si="6"/>
        <v>150</v>
      </c>
      <c r="J146" s="5">
        <f>I146</f>
        <v>150</v>
      </c>
      <c r="K146" s="5"/>
      <c r="L146" s="5"/>
      <c r="M146" s="4"/>
    </row>
    <row r="147" spans="2:13" ht="12.75">
      <c r="B147" s="4" t="s">
        <v>146</v>
      </c>
      <c r="C147" s="56" t="s">
        <v>162</v>
      </c>
      <c r="D147" s="56"/>
      <c r="E147" s="4" t="s">
        <v>204</v>
      </c>
      <c r="F147" s="4" t="s">
        <v>45</v>
      </c>
      <c r="G147" s="4"/>
      <c r="H147" s="4">
        <v>30</v>
      </c>
      <c r="I147" s="5">
        <f t="shared" si="6"/>
        <v>45</v>
      </c>
      <c r="J147" s="5">
        <v>70</v>
      </c>
      <c r="K147" s="5"/>
      <c r="L147" s="5"/>
      <c r="M147" s="4"/>
    </row>
    <row r="148" spans="2:13" ht="12.75">
      <c r="B148" s="4" t="s">
        <v>150</v>
      </c>
      <c r="C148" s="56" t="s">
        <v>163</v>
      </c>
      <c r="D148" s="56"/>
      <c r="E148" s="4" t="s">
        <v>164</v>
      </c>
      <c r="F148" s="4">
        <v>0.5</v>
      </c>
      <c r="G148" s="4"/>
      <c r="H148" s="4">
        <v>25</v>
      </c>
      <c r="I148" s="5">
        <f t="shared" si="6"/>
        <v>37.5</v>
      </c>
      <c r="J148" s="5">
        <v>40</v>
      </c>
      <c r="K148" s="5"/>
      <c r="L148" s="5"/>
      <c r="M148" s="4"/>
    </row>
    <row r="149" spans="2:13" ht="12.75">
      <c r="B149" s="4" t="s">
        <v>152</v>
      </c>
      <c r="C149" s="56" t="s">
        <v>167</v>
      </c>
      <c r="D149" s="56"/>
      <c r="E149" s="4" t="s">
        <v>168</v>
      </c>
      <c r="F149" s="4" t="s">
        <v>35</v>
      </c>
      <c r="G149" s="4"/>
      <c r="H149" s="4">
        <v>25</v>
      </c>
      <c r="I149" s="5">
        <f t="shared" si="6"/>
        <v>37.5</v>
      </c>
      <c r="J149" s="5">
        <v>40</v>
      </c>
      <c r="K149" s="5"/>
      <c r="L149" s="5"/>
      <c r="M149" s="4"/>
    </row>
    <row r="150" spans="2:13" ht="12.75">
      <c r="B150" s="4" t="s">
        <v>156</v>
      </c>
      <c r="C150" s="56" t="s">
        <v>169</v>
      </c>
      <c r="D150" s="56"/>
      <c r="E150" s="4" t="s">
        <v>170</v>
      </c>
      <c r="F150" s="4">
        <v>1</v>
      </c>
      <c r="G150" s="4"/>
      <c r="H150" s="4">
        <v>25</v>
      </c>
      <c r="I150" s="5">
        <f t="shared" si="6"/>
        <v>37.5</v>
      </c>
      <c r="J150" s="5">
        <v>30</v>
      </c>
      <c r="K150" s="5"/>
      <c r="L150" s="5"/>
      <c r="M150" s="4"/>
    </row>
    <row r="151" spans="2:13" ht="12.75">
      <c r="B151" s="4" t="s">
        <v>158</v>
      </c>
      <c r="C151" s="56" t="s">
        <v>171</v>
      </c>
      <c r="D151" s="56"/>
      <c r="E151" s="4" t="s">
        <v>172</v>
      </c>
      <c r="F151" s="4" t="s">
        <v>173</v>
      </c>
      <c r="G151" s="4"/>
      <c r="H151" s="4">
        <v>150</v>
      </c>
      <c r="I151" s="5">
        <f t="shared" si="6"/>
        <v>225</v>
      </c>
      <c r="J151" s="5">
        <v>150</v>
      </c>
      <c r="K151" s="5"/>
      <c r="L151" s="5"/>
      <c r="M151" s="4"/>
    </row>
    <row r="152" spans="2:13" ht="12.75">
      <c r="B152" s="4" t="s">
        <v>161</v>
      </c>
      <c r="C152" s="56" t="s">
        <v>174</v>
      </c>
      <c r="D152" s="56"/>
      <c r="E152" s="4" t="s">
        <v>175</v>
      </c>
      <c r="F152" s="4" t="s">
        <v>35</v>
      </c>
      <c r="G152" s="4"/>
      <c r="H152" s="4">
        <v>25</v>
      </c>
      <c r="I152" s="5">
        <f t="shared" si="6"/>
        <v>37.5</v>
      </c>
      <c r="J152" s="5">
        <v>40</v>
      </c>
      <c r="K152" s="5"/>
      <c r="L152" s="5"/>
      <c r="M152" s="4"/>
    </row>
    <row r="153" spans="2:13" ht="12.75" customHeight="1">
      <c r="B153" s="77" t="s">
        <v>192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9"/>
    </row>
    <row r="154" spans="2:13" ht="12.75">
      <c r="B154" s="67" t="s">
        <v>1</v>
      </c>
      <c r="C154" s="60" t="s">
        <v>222</v>
      </c>
      <c r="D154" s="60"/>
      <c r="E154" s="65" t="s">
        <v>203</v>
      </c>
      <c r="F154" s="28" t="s">
        <v>220</v>
      </c>
      <c r="G154" s="28"/>
      <c r="H154" s="28">
        <v>30</v>
      </c>
      <c r="I154" s="29">
        <f aca="true" t="shared" si="7" ref="I154:I159">H154*1.5</f>
        <v>45</v>
      </c>
      <c r="J154" s="29">
        <f aca="true" t="shared" si="8" ref="J154:J159">I154</f>
        <v>45</v>
      </c>
      <c r="K154" s="29"/>
      <c r="L154" s="29"/>
      <c r="M154" s="44"/>
    </row>
    <row r="155" spans="2:13" ht="12.75">
      <c r="B155" s="68"/>
      <c r="C155" s="55"/>
      <c r="D155" s="55"/>
      <c r="E155" s="56"/>
      <c r="F155" s="4" t="s">
        <v>137</v>
      </c>
      <c r="G155" s="4"/>
      <c r="H155" s="4">
        <v>40</v>
      </c>
      <c r="I155" s="5">
        <f t="shared" si="7"/>
        <v>60</v>
      </c>
      <c r="J155" s="5">
        <f t="shared" si="8"/>
        <v>60</v>
      </c>
      <c r="K155" s="5"/>
      <c r="L155" s="5"/>
      <c r="M155" s="33"/>
    </row>
    <row r="156" spans="2:13" ht="12.75">
      <c r="B156" s="68"/>
      <c r="C156" s="55"/>
      <c r="D156" s="55"/>
      <c r="E156" s="56"/>
      <c r="F156" s="4">
        <v>0.5</v>
      </c>
      <c r="G156" s="4"/>
      <c r="H156" s="4">
        <v>50</v>
      </c>
      <c r="I156" s="5">
        <f t="shared" si="7"/>
        <v>75</v>
      </c>
      <c r="J156" s="5">
        <f t="shared" si="8"/>
        <v>75</v>
      </c>
      <c r="K156" s="5"/>
      <c r="L156" s="5"/>
      <c r="M156" s="33"/>
    </row>
    <row r="157" spans="2:13" ht="12.75">
      <c r="B157" s="69"/>
      <c r="C157" s="80"/>
      <c r="D157" s="80"/>
      <c r="E157" s="66"/>
      <c r="F157" s="50" t="s">
        <v>221</v>
      </c>
      <c r="G157" s="50"/>
      <c r="H157" s="34">
        <v>100</v>
      </c>
      <c r="I157" s="40">
        <f t="shared" si="7"/>
        <v>150</v>
      </c>
      <c r="J157" s="40">
        <f t="shared" si="8"/>
        <v>150</v>
      </c>
      <c r="K157" s="40"/>
      <c r="L157" s="40"/>
      <c r="M157" s="35"/>
    </row>
    <row r="158" spans="2:13" ht="12.75">
      <c r="B158" s="65" t="s">
        <v>7</v>
      </c>
      <c r="C158" s="60" t="s">
        <v>131</v>
      </c>
      <c r="D158" s="43"/>
      <c r="E158" s="28" t="s">
        <v>207</v>
      </c>
      <c r="F158" s="28">
        <v>0.2</v>
      </c>
      <c r="G158" s="28"/>
      <c r="H158" s="28">
        <v>25</v>
      </c>
      <c r="I158" s="29">
        <f t="shared" si="7"/>
        <v>37.5</v>
      </c>
      <c r="J158" s="29">
        <v>20</v>
      </c>
      <c r="K158" s="29"/>
      <c r="L158" s="29"/>
      <c r="M158" s="28"/>
    </row>
    <row r="159" spans="2:13" ht="12.75">
      <c r="B159" s="56"/>
      <c r="C159" s="55"/>
      <c r="D159" s="19"/>
      <c r="E159" s="4" t="s">
        <v>132</v>
      </c>
      <c r="F159" s="4">
        <v>0.1</v>
      </c>
      <c r="G159" s="4"/>
      <c r="H159" s="4">
        <v>10</v>
      </c>
      <c r="I159" s="5">
        <f t="shared" si="7"/>
        <v>15</v>
      </c>
      <c r="J159" s="5">
        <f t="shared" si="8"/>
        <v>15</v>
      </c>
      <c r="K159" s="5"/>
      <c r="L159" s="5"/>
      <c r="M159" s="4"/>
    </row>
    <row r="160" spans="2:13" ht="0.75" customHeight="1"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7"/>
    </row>
    <row r="161" spans="2:13" ht="12.75">
      <c r="B161" s="62" t="s">
        <v>227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</row>
    <row r="162" spans="2:13" ht="12.75">
      <c r="B162" s="48" t="s">
        <v>1</v>
      </c>
      <c r="C162" s="12" t="s">
        <v>106</v>
      </c>
      <c r="D162" s="19"/>
      <c r="E162" s="4" t="s">
        <v>107</v>
      </c>
      <c r="F162" s="4" t="s">
        <v>223</v>
      </c>
      <c r="G162" s="4"/>
      <c r="H162" s="4">
        <v>36</v>
      </c>
      <c r="I162" s="5">
        <f aca="true" t="shared" si="9" ref="I162:I188">H162*1.5</f>
        <v>54</v>
      </c>
      <c r="J162" s="4">
        <v>50</v>
      </c>
      <c r="K162" s="4"/>
      <c r="L162" s="4"/>
      <c r="M162" s="33"/>
    </row>
    <row r="163" spans="2:13" ht="12.75">
      <c r="B163" s="42" t="s">
        <v>7</v>
      </c>
      <c r="C163" s="65" t="s">
        <v>116</v>
      </c>
      <c r="D163" s="65"/>
      <c r="E163" s="28" t="s">
        <v>246</v>
      </c>
      <c r="F163" s="28" t="s">
        <v>224</v>
      </c>
      <c r="G163" s="28"/>
      <c r="H163" s="28">
        <v>10</v>
      </c>
      <c r="I163" s="29">
        <f t="shared" si="9"/>
        <v>15</v>
      </c>
      <c r="J163" s="28">
        <v>50</v>
      </c>
      <c r="K163" s="28"/>
      <c r="L163" s="28"/>
      <c r="M163" s="28"/>
    </row>
    <row r="164" spans="2:13" ht="12.75">
      <c r="B164" s="57" t="s">
        <v>13</v>
      </c>
      <c r="C164" s="55" t="s">
        <v>118</v>
      </c>
      <c r="D164" s="19"/>
      <c r="E164" s="56" t="s">
        <v>186</v>
      </c>
      <c r="F164" s="4" t="s">
        <v>117</v>
      </c>
      <c r="G164" s="4"/>
      <c r="H164" s="4">
        <v>36</v>
      </c>
      <c r="I164" s="5">
        <f t="shared" si="9"/>
        <v>54</v>
      </c>
      <c r="J164" s="4">
        <v>50</v>
      </c>
      <c r="K164" s="4"/>
      <c r="L164" s="4"/>
      <c r="M164" s="4"/>
    </row>
    <row r="165" spans="2:13" ht="12.75">
      <c r="B165" s="57"/>
      <c r="C165" s="55"/>
      <c r="D165" s="19"/>
      <c r="E165" s="56"/>
      <c r="F165" s="20" t="s">
        <v>221</v>
      </c>
      <c r="G165" s="20"/>
      <c r="H165" s="4">
        <v>50</v>
      </c>
      <c r="I165" s="5">
        <f t="shared" si="9"/>
        <v>75</v>
      </c>
      <c r="J165" s="4">
        <v>100</v>
      </c>
      <c r="K165" s="4"/>
      <c r="L165" s="4"/>
      <c r="M165" s="4"/>
    </row>
    <row r="166" spans="2:13" ht="12.75" customHeight="1">
      <c r="B166" s="57" t="s">
        <v>16</v>
      </c>
      <c r="C166" s="55" t="s">
        <v>226</v>
      </c>
      <c r="D166" s="23"/>
      <c r="E166" s="61" t="s">
        <v>225</v>
      </c>
      <c r="F166" s="24" t="s">
        <v>221</v>
      </c>
      <c r="G166" s="24"/>
      <c r="H166" s="4">
        <v>100</v>
      </c>
      <c r="I166" s="5">
        <f t="shared" si="9"/>
        <v>150</v>
      </c>
      <c r="J166" s="4">
        <v>50</v>
      </c>
      <c r="K166" s="4"/>
      <c r="L166" s="4"/>
      <c r="M166" s="4"/>
    </row>
    <row r="167" spans="2:13" ht="12.75">
      <c r="B167" s="57"/>
      <c r="C167" s="55"/>
      <c r="D167" s="21"/>
      <c r="E167" s="61"/>
      <c r="F167" s="24" t="s">
        <v>4</v>
      </c>
      <c r="G167" s="24"/>
      <c r="H167" s="4">
        <v>200</v>
      </c>
      <c r="I167" s="5">
        <f t="shared" si="9"/>
        <v>300</v>
      </c>
      <c r="J167" s="4">
        <v>100</v>
      </c>
      <c r="K167" s="4"/>
      <c r="L167" s="4"/>
      <c r="M167" s="4"/>
    </row>
    <row r="168" spans="2:13" ht="12.75">
      <c r="B168" s="22" t="s">
        <v>20</v>
      </c>
      <c r="C168" s="55" t="s">
        <v>122</v>
      </c>
      <c r="D168" s="55"/>
      <c r="E168" s="4" t="s">
        <v>123</v>
      </c>
      <c r="F168" s="4">
        <v>0.5</v>
      </c>
      <c r="G168" s="4"/>
      <c r="H168" s="4">
        <v>36</v>
      </c>
      <c r="I168" s="5">
        <f t="shared" si="9"/>
        <v>54</v>
      </c>
      <c r="J168" s="4">
        <v>50</v>
      </c>
      <c r="K168" s="4"/>
      <c r="L168" s="4"/>
      <c r="M168" s="4"/>
    </row>
    <row r="169" spans="2:13" ht="12.75">
      <c r="B169" s="57" t="s">
        <v>36</v>
      </c>
      <c r="C169" s="55" t="s">
        <v>124</v>
      </c>
      <c r="D169" s="19"/>
      <c r="E169" s="56" t="s">
        <v>125</v>
      </c>
      <c r="F169" s="4" t="s">
        <v>188</v>
      </c>
      <c r="G169" s="4"/>
      <c r="H169" s="4">
        <v>36</v>
      </c>
      <c r="I169" s="5">
        <f t="shared" si="9"/>
        <v>54</v>
      </c>
      <c r="J169" s="4">
        <v>50</v>
      </c>
      <c r="K169" s="4"/>
      <c r="L169" s="4"/>
      <c r="M169" s="4"/>
    </row>
    <row r="170" spans="2:13" ht="12.75">
      <c r="B170" s="57"/>
      <c r="C170" s="55"/>
      <c r="D170" s="19"/>
      <c r="E170" s="56"/>
      <c r="F170" s="4">
        <v>1</v>
      </c>
      <c r="G170" s="4"/>
      <c r="H170" s="4">
        <v>50</v>
      </c>
      <c r="I170" s="5">
        <f t="shared" si="9"/>
        <v>75</v>
      </c>
      <c r="J170" s="4">
        <v>100</v>
      </c>
      <c r="K170" s="4"/>
      <c r="L170" s="4"/>
      <c r="M170" s="4"/>
    </row>
    <row r="171" spans="2:13" ht="12.75">
      <c r="B171" s="22" t="s">
        <v>39</v>
      </c>
      <c r="C171" s="12" t="s">
        <v>250</v>
      </c>
      <c r="D171" s="19"/>
      <c r="E171" s="4" t="s">
        <v>251</v>
      </c>
      <c r="F171" s="4">
        <v>0.2</v>
      </c>
      <c r="G171" s="4"/>
      <c r="H171" s="4"/>
      <c r="I171" s="5"/>
      <c r="J171" s="4"/>
      <c r="K171" s="4"/>
      <c r="L171" s="4"/>
      <c r="M171" s="4"/>
    </row>
    <row r="172" spans="2:13" ht="12.75">
      <c r="B172" s="22" t="s">
        <v>42</v>
      </c>
      <c r="C172" s="25" t="s">
        <v>131</v>
      </c>
      <c r="D172" s="21"/>
      <c r="E172" s="4" t="s">
        <v>207</v>
      </c>
      <c r="F172" s="4">
        <v>0.2</v>
      </c>
      <c r="G172" s="4"/>
      <c r="H172" s="4">
        <v>30</v>
      </c>
      <c r="I172" s="5">
        <f t="shared" si="9"/>
        <v>45</v>
      </c>
      <c r="J172" s="4">
        <v>25</v>
      </c>
      <c r="K172" s="4"/>
      <c r="L172" s="4"/>
      <c r="M172" s="4"/>
    </row>
    <row r="173" spans="2:13" ht="12.75">
      <c r="B173" s="57" t="s">
        <v>46</v>
      </c>
      <c r="C173" s="55" t="s">
        <v>222</v>
      </c>
      <c r="D173" s="19"/>
      <c r="E173" s="56" t="s">
        <v>252</v>
      </c>
      <c r="F173" s="4" t="s">
        <v>137</v>
      </c>
      <c r="G173" s="4"/>
      <c r="H173" s="4">
        <v>50</v>
      </c>
      <c r="I173" s="5">
        <f t="shared" si="9"/>
        <v>75</v>
      </c>
      <c r="J173" s="4">
        <v>50</v>
      </c>
      <c r="K173" s="4"/>
      <c r="L173" s="4"/>
      <c r="M173" s="4"/>
    </row>
    <row r="174" spans="2:13" ht="12.75">
      <c r="B174" s="57"/>
      <c r="C174" s="55"/>
      <c r="D174" s="19"/>
      <c r="E174" s="56"/>
      <c r="F174" s="4">
        <v>0.5</v>
      </c>
      <c r="G174" s="4"/>
      <c r="H174" s="4">
        <v>60</v>
      </c>
      <c r="I174" s="5">
        <f t="shared" si="9"/>
        <v>90</v>
      </c>
      <c r="J174" s="4">
        <v>60</v>
      </c>
      <c r="K174" s="4"/>
      <c r="L174" s="4"/>
      <c r="M174" s="4"/>
    </row>
    <row r="175" spans="2:13" ht="12.75">
      <c r="B175" s="57"/>
      <c r="C175" s="55"/>
      <c r="D175" s="19"/>
      <c r="E175" s="56"/>
      <c r="F175" s="20" t="s">
        <v>221</v>
      </c>
      <c r="G175" s="20"/>
      <c r="H175" s="4">
        <v>110</v>
      </c>
      <c r="I175" s="5">
        <f t="shared" si="9"/>
        <v>165</v>
      </c>
      <c r="J175" s="4">
        <v>110</v>
      </c>
      <c r="K175" s="4"/>
      <c r="L175" s="4"/>
      <c r="M175" s="4"/>
    </row>
    <row r="176" spans="2:13" ht="12.75">
      <c r="B176" s="22" t="s">
        <v>49</v>
      </c>
      <c r="C176" s="56" t="s">
        <v>165</v>
      </c>
      <c r="D176" s="56"/>
      <c r="E176" s="4" t="s">
        <v>166</v>
      </c>
      <c r="F176" s="4">
        <v>0.2</v>
      </c>
      <c r="G176" s="4"/>
      <c r="H176" s="4">
        <v>36</v>
      </c>
      <c r="I176" s="5">
        <f t="shared" si="9"/>
        <v>54</v>
      </c>
      <c r="J176" s="4">
        <v>20</v>
      </c>
      <c r="K176" s="4"/>
      <c r="L176" s="4"/>
      <c r="M176" s="4"/>
    </row>
    <row r="177" spans="2:13" ht="12.75">
      <c r="B177" s="22" t="s">
        <v>55</v>
      </c>
      <c r="C177" s="58" t="s">
        <v>157</v>
      </c>
      <c r="D177" s="59"/>
      <c r="E177" s="4" t="s">
        <v>247</v>
      </c>
      <c r="F177" s="4" t="s">
        <v>120</v>
      </c>
      <c r="G177" s="4"/>
      <c r="H177" s="4">
        <v>50</v>
      </c>
      <c r="I177" s="5">
        <f t="shared" si="9"/>
        <v>75</v>
      </c>
      <c r="J177" s="4">
        <v>50</v>
      </c>
      <c r="K177" s="4"/>
      <c r="L177" s="4"/>
      <c r="M177" s="4"/>
    </row>
    <row r="178" spans="2:13" ht="12.75">
      <c r="B178" s="22" t="s">
        <v>95</v>
      </c>
      <c r="C178" s="55" t="s">
        <v>128</v>
      </c>
      <c r="D178" s="55"/>
      <c r="E178" s="4" t="s">
        <v>206</v>
      </c>
      <c r="F178" s="4" t="s">
        <v>117</v>
      </c>
      <c r="G178" s="4"/>
      <c r="H178" s="4">
        <v>36</v>
      </c>
      <c r="I178" s="5">
        <f t="shared" si="9"/>
        <v>54</v>
      </c>
      <c r="J178" s="4">
        <v>50</v>
      </c>
      <c r="K178" s="4"/>
      <c r="L178" s="4"/>
      <c r="M178" s="4"/>
    </row>
    <row r="179" spans="2:13" ht="12.75">
      <c r="B179" s="22" t="s">
        <v>59</v>
      </c>
      <c r="C179" s="55" t="s">
        <v>135</v>
      </c>
      <c r="D179" s="55"/>
      <c r="E179" s="4" t="s">
        <v>136</v>
      </c>
      <c r="F179" s="4" t="s">
        <v>117</v>
      </c>
      <c r="G179" s="4"/>
      <c r="H179" s="4">
        <v>36</v>
      </c>
      <c r="I179" s="5">
        <f t="shared" si="9"/>
        <v>54</v>
      </c>
      <c r="J179" s="4">
        <v>50</v>
      </c>
      <c r="K179" s="4"/>
      <c r="L179" s="4"/>
      <c r="M179" s="4"/>
    </row>
    <row r="180" spans="2:13" ht="12.75">
      <c r="B180" s="22" t="s">
        <v>62</v>
      </c>
      <c r="C180" s="55" t="s">
        <v>138</v>
      </c>
      <c r="D180" s="55"/>
      <c r="E180" s="4" t="s">
        <v>139</v>
      </c>
      <c r="F180" s="4" t="s">
        <v>117</v>
      </c>
      <c r="G180" s="4"/>
      <c r="H180" s="4">
        <v>36</v>
      </c>
      <c r="I180" s="5">
        <f t="shared" si="9"/>
        <v>54</v>
      </c>
      <c r="J180" s="4">
        <v>50</v>
      </c>
      <c r="K180" s="4"/>
      <c r="L180" s="4"/>
      <c r="M180" s="4"/>
    </row>
    <row r="181" spans="2:13" ht="12.75">
      <c r="B181" s="22" t="s">
        <v>65</v>
      </c>
      <c r="C181" s="55" t="s">
        <v>141</v>
      </c>
      <c r="D181" s="55"/>
      <c r="E181" s="4" t="s">
        <v>142</v>
      </c>
      <c r="F181" s="4" t="s">
        <v>117</v>
      </c>
      <c r="G181" s="4"/>
      <c r="H181" s="4">
        <v>36</v>
      </c>
      <c r="I181" s="5">
        <f t="shared" si="9"/>
        <v>54</v>
      </c>
      <c r="J181" s="4">
        <v>50</v>
      </c>
      <c r="K181" s="4"/>
      <c r="L181" s="4"/>
      <c r="M181" s="4"/>
    </row>
    <row r="182" spans="2:13" ht="26.25">
      <c r="B182" s="22" t="s">
        <v>69</v>
      </c>
      <c r="C182" s="55" t="s">
        <v>144</v>
      </c>
      <c r="D182" s="55"/>
      <c r="E182" s="4" t="s">
        <v>145</v>
      </c>
      <c r="F182" s="4" t="s">
        <v>117</v>
      </c>
      <c r="G182" s="4"/>
      <c r="H182" s="4">
        <v>36</v>
      </c>
      <c r="I182" s="5">
        <f t="shared" si="9"/>
        <v>54</v>
      </c>
      <c r="J182" s="4">
        <v>50</v>
      </c>
      <c r="K182" s="4"/>
      <c r="L182" s="4"/>
      <c r="M182" s="4"/>
    </row>
    <row r="183" spans="2:13" ht="12.75">
      <c r="B183" s="22" t="s">
        <v>73</v>
      </c>
      <c r="C183" s="55" t="s">
        <v>147</v>
      </c>
      <c r="D183" s="55"/>
      <c r="E183" s="4" t="s">
        <v>148</v>
      </c>
      <c r="F183" s="4" t="s">
        <v>117</v>
      </c>
      <c r="G183" s="4"/>
      <c r="H183" s="4">
        <v>36</v>
      </c>
      <c r="I183" s="5">
        <f t="shared" si="9"/>
        <v>54</v>
      </c>
      <c r="J183" s="4">
        <v>50</v>
      </c>
      <c r="K183" s="4"/>
      <c r="L183" s="4"/>
      <c r="M183" s="4"/>
    </row>
    <row r="184" spans="2:13" ht="12.75">
      <c r="B184" s="22" t="s">
        <v>76</v>
      </c>
      <c r="C184" s="55" t="s">
        <v>147</v>
      </c>
      <c r="D184" s="55"/>
      <c r="E184" s="4" t="s">
        <v>151</v>
      </c>
      <c r="F184" s="4" t="s">
        <v>117</v>
      </c>
      <c r="G184" s="4"/>
      <c r="H184" s="4">
        <v>36</v>
      </c>
      <c r="I184" s="5">
        <f t="shared" si="9"/>
        <v>54</v>
      </c>
      <c r="J184" s="4">
        <v>50</v>
      </c>
      <c r="K184" s="4"/>
      <c r="L184" s="4"/>
      <c r="M184" s="4"/>
    </row>
    <row r="185" spans="2:13" ht="12.75">
      <c r="B185" s="22" t="s">
        <v>79</v>
      </c>
      <c r="C185" s="56" t="s">
        <v>162</v>
      </c>
      <c r="D185" s="56"/>
      <c r="E185" s="4" t="s">
        <v>204</v>
      </c>
      <c r="F185" s="4" t="s">
        <v>117</v>
      </c>
      <c r="G185" s="4"/>
      <c r="H185" s="4">
        <v>30</v>
      </c>
      <c r="I185" s="5">
        <f t="shared" si="9"/>
        <v>45</v>
      </c>
      <c r="J185" s="4">
        <v>50</v>
      </c>
      <c r="K185" s="4"/>
      <c r="L185" s="4"/>
      <c r="M185" s="4"/>
    </row>
    <row r="186" spans="2:13" ht="12.75">
      <c r="B186" s="22" t="s">
        <v>82</v>
      </c>
      <c r="C186" s="56" t="s">
        <v>169</v>
      </c>
      <c r="D186" s="56"/>
      <c r="E186" s="4" t="s">
        <v>170</v>
      </c>
      <c r="F186" s="4" t="s">
        <v>117</v>
      </c>
      <c r="G186" s="4"/>
      <c r="H186" s="4">
        <v>25</v>
      </c>
      <c r="I186" s="5">
        <f t="shared" si="9"/>
        <v>37.5</v>
      </c>
      <c r="J186" s="4">
        <v>50</v>
      </c>
      <c r="K186" s="4"/>
      <c r="L186" s="4"/>
      <c r="M186" s="4"/>
    </row>
    <row r="187" spans="2:13" ht="12.75">
      <c r="B187" s="22" t="s">
        <v>140</v>
      </c>
      <c r="C187" s="12" t="s">
        <v>121</v>
      </c>
      <c r="D187" s="12"/>
      <c r="E187" s="4" t="s">
        <v>187</v>
      </c>
      <c r="F187" s="4" t="s">
        <v>117</v>
      </c>
      <c r="G187" s="4"/>
      <c r="H187" s="4">
        <v>25</v>
      </c>
      <c r="I187" s="5">
        <f t="shared" si="9"/>
        <v>37.5</v>
      </c>
      <c r="J187" s="4">
        <v>50</v>
      </c>
      <c r="K187" s="4"/>
      <c r="L187" s="4"/>
      <c r="M187" s="4"/>
    </row>
    <row r="188" spans="2:13" ht="12.75">
      <c r="B188" s="22" t="s">
        <v>143</v>
      </c>
      <c r="C188" s="49" t="s">
        <v>248</v>
      </c>
      <c r="D188" s="25"/>
      <c r="E188" s="4" t="s">
        <v>249</v>
      </c>
      <c r="F188" s="4" t="s">
        <v>117</v>
      </c>
      <c r="G188" s="4"/>
      <c r="H188" s="4">
        <v>1200</v>
      </c>
      <c r="I188" s="5">
        <f t="shared" si="9"/>
        <v>1800</v>
      </c>
      <c r="J188" s="4">
        <v>50</v>
      </c>
      <c r="K188" s="4"/>
      <c r="L188" s="4"/>
      <c r="M188" s="4"/>
    </row>
    <row r="190" ht="2.25" customHeight="1"/>
    <row r="201" ht="12.75">
      <c r="C201" s="51"/>
    </row>
    <row r="203" ht="12.75">
      <c r="C203" s="51"/>
    </row>
    <row r="204" ht="12.75">
      <c r="C204" s="51"/>
    </row>
    <row r="206" ht="12.75">
      <c r="C206" s="51"/>
    </row>
    <row r="207" ht="12.75">
      <c r="C207" s="51"/>
    </row>
  </sheetData>
  <sheetProtection/>
  <mergeCells count="168">
    <mergeCell ref="B15:M15"/>
    <mergeCell ref="B96:M96"/>
    <mergeCell ref="B68:B71"/>
    <mergeCell ref="D88:E88"/>
    <mergeCell ref="D48:E53"/>
    <mergeCell ref="D80:E82"/>
    <mergeCell ref="C60:C63"/>
    <mergeCell ref="C122:C123"/>
    <mergeCell ref="B73:B77"/>
    <mergeCell ref="B41:B43"/>
    <mergeCell ref="C68:C71"/>
    <mergeCell ref="C90:C93"/>
    <mergeCell ref="C83:C84"/>
    <mergeCell ref="C80:C82"/>
    <mergeCell ref="C48:C53"/>
    <mergeCell ref="B44:B47"/>
    <mergeCell ref="C54:C59"/>
    <mergeCell ref="C147:D147"/>
    <mergeCell ref="C145:D145"/>
    <mergeCell ref="C146:D146"/>
    <mergeCell ref="C135:D135"/>
    <mergeCell ref="C143:D143"/>
    <mergeCell ref="C142:D142"/>
    <mergeCell ref="B119:B121"/>
    <mergeCell ref="B104:B106"/>
    <mergeCell ref="C113:D113"/>
    <mergeCell ref="C114:D114"/>
    <mergeCell ref="C109:D110"/>
    <mergeCell ref="C115:D115"/>
    <mergeCell ref="C119:C121"/>
    <mergeCell ref="C100:D100"/>
    <mergeCell ref="C101:D101"/>
    <mergeCell ref="C97:D97"/>
    <mergeCell ref="C102:D102"/>
    <mergeCell ref="C99:D99"/>
    <mergeCell ref="C104:D106"/>
    <mergeCell ref="D90:E93"/>
    <mergeCell ref="C85:C87"/>
    <mergeCell ref="D85:E87"/>
    <mergeCell ref="C139:D139"/>
    <mergeCell ref="C118:D118"/>
    <mergeCell ref="B117:M117"/>
    <mergeCell ref="B126:B127"/>
    <mergeCell ref="E128:E129"/>
    <mergeCell ref="C98:D98"/>
    <mergeCell ref="C103:D103"/>
    <mergeCell ref="C138:D138"/>
    <mergeCell ref="C94:C95"/>
    <mergeCell ref="D83:E84"/>
    <mergeCell ref="B80:B82"/>
    <mergeCell ref="C125:D125"/>
    <mergeCell ref="C126:C127"/>
    <mergeCell ref="B94:B95"/>
    <mergeCell ref="B90:B93"/>
    <mergeCell ref="B83:B84"/>
    <mergeCell ref="B85:B87"/>
    <mergeCell ref="E7:F7"/>
    <mergeCell ref="D44:E47"/>
    <mergeCell ref="D94:E95"/>
    <mergeCell ref="H10:M10"/>
    <mergeCell ref="D68:E71"/>
    <mergeCell ref="D30:E32"/>
    <mergeCell ref="D33:E35"/>
    <mergeCell ref="D23:E23"/>
    <mergeCell ref="D64:E66"/>
    <mergeCell ref="B24:B27"/>
    <mergeCell ref="B28:B29"/>
    <mergeCell ref="D60:E63"/>
    <mergeCell ref="E9:F9"/>
    <mergeCell ref="F12:F14"/>
    <mergeCell ref="B39:B40"/>
    <mergeCell ref="C39:C40"/>
    <mergeCell ref="B36:B38"/>
    <mergeCell ref="D24:E27"/>
    <mergeCell ref="B54:B59"/>
    <mergeCell ref="E5:F5"/>
    <mergeCell ref="E6:F6"/>
    <mergeCell ref="D67:E67"/>
    <mergeCell ref="C36:C38"/>
    <mergeCell ref="D36:E38"/>
    <mergeCell ref="B12:B14"/>
    <mergeCell ref="C12:E14"/>
    <mergeCell ref="D16:E22"/>
    <mergeCell ref="B48:B53"/>
    <mergeCell ref="B60:B63"/>
    <mergeCell ref="B16:B22"/>
    <mergeCell ref="C16:C22"/>
    <mergeCell ref="B30:B35"/>
    <mergeCell ref="M12:M14"/>
    <mergeCell ref="C24:C27"/>
    <mergeCell ref="D28:E29"/>
    <mergeCell ref="C30:C32"/>
    <mergeCell ref="C41:C43"/>
    <mergeCell ref="D77:E77"/>
    <mergeCell ref="B158:B159"/>
    <mergeCell ref="D78:E78"/>
    <mergeCell ref="C64:C67"/>
    <mergeCell ref="D39:E40"/>
    <mergeCell ref="D41:E43"/>
    <mergeCell ref="D72:E72"/>
    <mergeCell ref="B64:B67"/>
    <mergeCell ref="D79:E79"/>
    <mergeCell ref="C28:C29"/>
    <mergeCell ref="C148:D148"/>
    <mergeCell ref="C149:D149"/>
    <mergeCell ref="B164:B165"/>
    <mergeCell ref="C137:D137"/>
    <mergeCell ref="C140:D140"/>
    <mergeCell ref="C144:D144"/>
    <mergeCell ref="C141:D141"/>
    <mergeCell ref="C73:C77"/>
    <mergeCell ref="C33:C35"/>
    <mergeCell ref="C164:C165"/>
    <mergeCell ref="C130:D130"/>
    <mergeCell ref="E131:E132"/>
    <mergeCell ref="E164:E165"/>
    <mergeCell ref="E126:E127"/>
    <mergeCell ref="C44:C47"/>
    <mergeCell ref="D54:E59"/>
    <mergeCell ref="D73:E76"/>
    <mergeCell ref="C150:D150"/>
    <mergeCell ref="C151:D151"/>
    <mergeCell ref="E119:E121"/>
    <mergeCell ref="E154:E157"/>
    <mergeCell ref="E122:E123"/>
    <mergeCell ref="B131:B132"/>
    <mergeCell ref="B122:B123"/>
    <mergeCell ref="C163:D163"/>
    <mergeCell ref="B154:B157"/>
    <mergeCell ref="B153:M153"/>
    <mergeCell ref="C152:D152"/>
    <mergeCell ref="C154:D157"/>
    <mergeCell ref="C131:C132"/>
    <mergeCell ref="B128:B129"/>
    <mergeCell ref="C128:D129"/>
    <mergeCell ref="E166:E167"/>
    <mergeCell ref="C166:C167"/>
    <mergeCell ref="C111:D111"/>
    <mergeCell ref="C112:D112"/>
    <mergeCell ref="E133:E134"/>
    <mergeCell ref="C136:D136"/>
    <mergeCell ref="B161:M161"/>
    <mergeCell ref="B169:B170"/>
    <mergeCell ref="C177:D177"/>
    <mergeCell ref="C169:C170"/>
    <mergeCell ref="B109:B110"/>
    <mergeCell ref="E173:E175"/>
    <mergeCell ref="B166:B167"/>
    <mergeCell ref="C176:D176"/>
    <mergeCell ref="C158:C159"/>
    <mergeCell ref="B133:B134"/>
    <mergeCell ref="C133:D134"/>
    <mergeCell ref="C184:D184"/>
    <mergeCell ref="C186:D186"/>
    <mergeCell ref="C185:D185"/>
    <mergeCell ref="C182:D182"/>
    <mergeCell ref="B173:B175"/>
    <mergeCell ref="C173:C175"/>
    <mergeCell ref="G8:J8"/>
    <mergeCell ref="G9:M9"/>
    <mergeCell ref="G6:M6"/>
    <mergeCell ref="C183:D183"/>
    <mergeCell ref="C168:D168"/>
    <mergeCell ref="C180:D180"/>
    <mergeCell ref="E169:E170"/>
    <mergeCell ref="C181:D181"/>
    <mergeCell ref="C178:D178"/>
    <mergeCell ref="C179:D179"/>
  </mergeCells>
  <printOptions/>
  <pageMargins left="0.1968503937007874" right="0.1968503937007874" top="0.29" bottom="0.3" header="0.32" footer="0.5118110236220472"/>
  <pageSetup horizontalDpi="600" verticalDpi="600" orientation="portrait" paperSize="9" scale="98" r:id="rId2"/>
  <rowBreaks count="2" manualBreakCount="2">
    <brk id="107" max="255" man="1"/>
    <brk id="1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Тетяна</cp:lastModifiedBy>
  <cp:lastPrinted>2020-02-20T12:38:39Z</cp:lastPrinted>
  <dcterms:created xsi:type="dcterms:W3CDTF">1996-10-08T23:32:33Z</dcterms:created>
  <dcterms:modified xsi:type="dcterms:W3CDTF">2020-05-27T18:10:41Z</dcterms:modified>
  <cp:category/>
  <cp:version/>
  <cp:contentType/>
  <cp:contentStatus/>
</cp:coreProperties>
</file>